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6" windowHeight="9072" tabRatio="702" firstSheet="7" activeTab="10"/>
  </bookViews>
  <sheets>
    <sheet name="1999.-2000. F1" sheetId="2" r:id="rId1"/>
    <sheet name="1999.-2000.m.  F1" sheetId="12" r:id="rId2"/>
    <sheet name="2001.-2002.  F2" sheetId="4" r:id="rId3"/>
    <sheet name="2001.-2002.m.  F2" sheetId="5" r:id="rId4"/>
    <sheet name="2003.-2004.  F3" sheetId="14" r:id="rId5"/>
    <sheet name="2003.-2004.m.  F3" sheetId="17" r:id="rId6"/>
    <sheet name="2005.-2006.   F4" sheetId="9" r:id="rId7"/>
    <sheet name="2005.-2006.m.  F4" sheetId="8" r:id="rId8"/>
    <sheet name="2007.-2008.  F5 " sheetId="19" r:id="rId9"/>
    <sheet name="2007.-2008.m.  F5" sheetId="11" r:id="rId10"/>
    <sheet name="2009.-2010.  F6" sheetId="18" r:id="rId11"/>
    <sheet name="2009.-2010.m.  F6" sheetId="16" r:id="rId12"/>
    <sheet name="3 mēģinājumi" sheetId="1" r:id="rId13"/>
    <sheet name="Lapa1" sheetId="3" r:id="rId14"/>
  </sheets>
  <definedNames>
    <definedName name="_xlnm.Print_Area" localSheetId="0">'1999.-2000. F1'!$A$1:$W$35</definedName>
    <definedName name="_xlnm.Print_Area" localSheetId="1">'1999.-2000.m.  F1'!$A$1:$W$35</definedName>
    <definedName name="_xlnm.Print_Area" localSheetId="2">'2001.-2002.  F2'!$A$1:$W$35</definedName>
    <definedName name="_xlnm.Print_Area" localSheetId="3">'2001.-2002.m.  F2'!$A$1:$W$38</definedName>
    <definedName name="_xlnm.Print_Area" localSheetId="5">'2003.-2004.m.  F3'!$A$1:$W$35</definedName>
    <definedName name="_xlnm.Print_Area" localSheetId="6">'2005.-2006.   F4'!$A$1:$W$35</definedName>
    <definedName name="_xlnm.Print_Area" localSheetId="7">'2005.-2006.m.  F4'!$A$1:$W$35</definedName>
    <definedName name="_xlnm.Print_Area" localSheetId="8">'2007.-2008.  F5 '!$A$1:$W$35</definedName>
    <definedName name="_xlnm.Print_Area" localSheetId="9">'2007.-2008.m.  F5'!$A$1:$W$35</definedName>
    <definedName name="_xlnm.Print_Area" localSheetId="11">'2009.-2010.m.  F6'!$A$1:$W$35</definedName>
  </definedNames>
  <calcPr calcId="145621"/>
</workbook>
</file>

<file path=xl/calcChain.xml><?xml version="1.0" encoding="utf-8"?>
<calcChain xmlns="http://schemas.openxmlformats.org/spreadsheetml/2006/main">
  <c r="G8" i="19" l="1"/>
  <c r="D53" i="19"/>
  <c r="G53" i="19"/>
  <c r="J53" i="19"/>
  <c r="M53" i="19"/>
  <c r="P53" i="19"/>
  <c r="S53" i="19"/>
  <c r="D54" i="19"/>
  <c r="G54" i="19"/>
  <c r="J54" i="19"/>
  <c r="M54" i="19"/>
  <c r="P54" i="19"/>
  <c r="S54" i="19"/>
  <c r="D55" i="19"/>
  <c r="G55" i="19"/>
  <c r="J55" i="19"/>
  <c r="M55" i="19"/>
  <c r="P55" i="19"/>
  <c r="S55" i="19"/>
  <c r="D56" i="19"/>
  <c r="G56" i="19"/>
  <c r="J56" i="19"/>
  <c r="M56" i="19"/>
  <c r="P56" i="19"/>
  <c r="S56" i="19"/>
  <c r="D57" i="19"/>
  <c r="G57" i="19"/>
  <c r="J57" i="19"/>
  <c r="M57" i="19"/>
  <c r="P57" i="19"/>
  <c r="S57" i="19"/>
  <c r="D58" i="19"/>
  <c r="G58" i="19"/>
  <c r="J58" i="19"/>
  <c r="M58" i="19"/>
  <c r="P58" i="19"/>
  <c r="S58" i="19"/>
  <c r="D59" i="19"/>
  <c r="G59" i="19"/>
  <c r="J59" i="19"/>
  <c r="M59" i="19"/>
  <c r="P59" i="19"/>
  <c r="S59" i="19"/>
  <c r="D60" i="19"/>
  <c r="G60" i="19"/>
  <c r="J60" i="19"/>
  <c r="M60" i="19"/>
  <c r="P60" i="19"/>
  <c r="S60" i="19"/>
  <c r="D61" i="19"/>
  <c r="G61" i="19"/>
  <c r="J61" i="19"/>
  <c r="M61" i="19"/>
  <c r="P61" i="19"/>
  <c r="S61" i="19"/>
  <c r="D62" i="19"/>
  <c r="G62" i="19"/>
  <c r="J62" i="19"/>
  <c r="M62" i="19"/>
  <c r="P62" i="19"/>
  <c r="S62" i="19"/>
  <c r="D63" i="19"/>
  <c r="G63" i="19"/>
  <c r="J63" i="19"/>
  <c r="M63" i="19"/>
  <c r="P63" i="19"/>
  <c r="S63" i="19"/>
  <c r="D64" i="19"/>
  <c r="G64" i="19"/>
  <c r="J64" i="19"/>
  <c r="M64" i="19"/>
  <c r="P64" i="19"/>
  <c r="S64" i="19"/>
  <c r="D35" i="19"/>
  <c r="G35" i="19"/>
  <c r="J35" i="19"/>
  <c r="M35" i="19"/>
  <c r="P35" i="19"/>
  <c r="S35" i="19"/>
  <c r="D36" i="19"/>
  <c r="G36" i="19"/>
  <c r="J36" i="19"/>
  <c r="M36" i="19"/>
  <c r="P36" i="19"/>
  <c r="S36" i="19"/>
  <c r="D37" i="19"/>
  <c r="G37" i="19"/>
  <c r="J37" i="19"/>
  <c r="M37" i="19"/>
  <c r="P37" i="19"/>
  <c r="S37" i="19"/>
  <c r="D38" i="19"/>
  <c r="G38" i="19"/>
  <c r="J38" i="19"/>
  <c r="M38" i="19"/>
  <c r="P38" i="19"/>
  <c r="S38" i="19"/>
  <c r="D39" i="19"/>
  <c r="G39" i="19"/>
  <c r="J39" i="19"/>
  <c r="M39" i="19"/>
  <c r="P39" i="19"/>
  <c r="S39" i="19"/>
  <c r="D40" i="19"/>
  <c r="G40" i="19"/>
  <c r="J40" i="19"/>
  <c r="M40" i="19"/>
  <c r="P40" i="19"/>
  <c r="S40" i="19"/>
  <c r="D41" i="19"/>
  <c r="G41" i="19"/>
  <c r="J41" i="19"/>
  <c r="M41" i="19"/>
  <c r="P41" i="19"/>
  <c r="S41" i="19"/>
  <c r="D42" i="19"/>
  <c r="G42" i="19"/>
  <c r="J42" i="19"/>
  <c r="M42" i="19"/>
  <c r="P42" i="19"/>
  <c r="S42" i="19"/>
  <c r="D43" i="19"/>
  <c r="G43" i="19"/>
  <c r="J43" i="19"/>
  <c r="M43" i="19"/>
  <c r="P43" i="19"/>
  <c r="S43" i="19"/>
  <c r="D44" i="19"/>
  <c r="G44" i="19"/>
  <c r="J44" i="19"/>
  <c r="M44" i="19"/>
  <c r="P44" i="19"/>
  <c r="S44" i="19"/>
  <c r="D45" i="19"/>
  <c r="G45" i="19"/>
  <c r="J45" i="19"/>
  <c r="M45" i="19"/>
  <c r="P45" i="19"/>
  <c r="S45" i="19"/>
  <c r="D46" i="19"/>
  <c r="G46" i="19"/>
  <c r="J46" i="19"/>
  <c r="M46" i="19"/>
  <c r="P46" i="19"/>
  <c r="S46" i="19"/>
  <c r="D47" i="19"/>
  <c r="G47" i="19"/>
  <c r="J47" i="19"/>
  <c r="M47" i="19"/>
  <c r="P47" i="19"/>
  <c r="S47" i="19"/>
  <c r="D48" i="19"/>
  <c r="G48" i="19"/>
  <c r="J48" i="19"/>
  <c r="M48" i="19"/>
  <c r="P48" i="19"/>
  <c r="S48" i="19"/>
  <c r="D49" i="19"/>
  <c r="G49" i="19"/>
  <c r="J49" i="19"/>
  <c r="M49" i="19"/>
  <c r="P49" i="19"/>
  <c r="S49" i="19"/>
  <c r="D50" i="19"/>
  <c r="G50" i="19"/>
  <c r="J50" i="19"/>
  <c r="M50" i="19"/>
  <c r="P50" i="19"/>
  <c r="S50" i="19"/>
  <c r="D51" i="19"/>
  <c r="G51" i="19"/>
  <c r="J51" i="19"/>
  <c r="M51" i="19"/>
  <c r="P51" i="19"/>
  <c r="S51" i="19"/>
  <c r="D52" i="19"/>
  <c r="G52" i="19"/>
  <c r="J52" i="19"/>
  <c r="M52" i="19"/>
  <c r="P52" i="19"/>
  <c r="S52" i="19"/>
  <c r="S34" i="19"/>
  <c r="P34" i="19"/>
  <c r="M34" i="19"/>
  <c r="J34" i="19"/>
  <c r="G34" i="19"/>
  <c r="D34" i="19"/>
  <c r="S33" i="19"/>
  <c r="P33" i="19"/>
  <c r="M33" i="19"/>
  <c r="J33" i="19"/>
  <c r="G33" i="19"/>
  <c r="D33" i="19"/>
  <c r="S32" i="19"/>
  <c r="P32" i="19"/>
  <c r="M32" i="19"/>
  <c r="J32" i="19"/>
  <c r="G32" i="19"/>
  <c r="D32" i="19"/>
  <c r="S31" i="19"/>
  <c r="P31" i="19"/>
  <c r="M31" i="19"/>
  <c r="J31" i="19"/>
  <c r="G31" i="19"/>
  <c r="D31" i="19"/>
  <c r="S30" i="19"/>
  <c r="P30" i="19"/>
  <c r="M30" i="19"/>
  <c r="J30" i="19"/>
  <c r="G30" i="19"/>
  <c r="D30" i="19"/>
  <c r="S29" i="19"/>
  <c r="P29" i="19"/>
  <c r="M29" i="19"/>
  <c r="J29" i="19"/>
  <c r="G29" i="19"/>
  <c r="D29" i="19"/>
  <c r="S28" i="19"/>
  <c r="P28" i="19"/>
  <c r="M28" i="19"/>
  <c r="J28" i="19"/>
  <c r="G28" i="19"/>
  <c r="D28" i="19"/>
  <c r="S27" i="19"/>
  <c r="P27" i="19"/>
  <c r="M27" i="19"/>
  <c r="J27" i="19"/>
  <c r="G27" i="19"/>
  <c r="D27" i="19"/>
  <c r="S26" i="19"/>
  <c r="P26" i="19"/>
  <c r="M26" i="19"/>
  <c r="J26" i="19"/>
  <c r="G26" i="19"/>
  <c r="D26" i="19"/>
  <c r="S25" i="19"/>
  <c r="P25" i="19"/>
  <c r="M25" i="19"/>
  <c r="J25" i="19"/>
  <c r="G25" i="19"/>
  <c r="D25" i="19"/>
  <c r="S24" i="19"/>
  <c r="P24" i="19"/>
  <c r="M24" i="19"/>
  <c r="J24" i="19"/>
  <c r="G24" i="19"/>
  <c r="D24" i="19"/>
  <c r="S23" i="19"/>
  <c r="P23" i="19"/>
  <c r="M23" i="19"/>
  <c r="J23" i="19"/>
  <c r="G23" i="19"/>
  <c r="D23" i="19"/>
  <c r="S22" i="19"/>
  <c r="P22" i="19"/>
  <c r="M22" i="19"/>
  <c r="J22" i="19"/>
  <c r="G22" i="19"/>
  <c r="D22" i="19"/>
  <c r="S21" i="19"/>
  <c r="P21" i="19"/>
  <c r="M21" i="19"/>
  <c r="J21" i="19"/>
  <c r="G21" i="19"/>
  <c r="D21" i="19"/>
  <c r="S20" i="19"/>
  <c r="P20" i="19"/>
  <c r="M20" i="19"/>
  <c r="J20" i="19"/>
  <c r="G20" i="19"/>
  <c r="D20" i="19"/>
  <c r="S19" i="19"/>
  <c r="P19" i="19"/>
  <c r="M19" i="19"/>
  <c r="J19" i="19"/>
  <c r="G19" i="19"/>
  <c r="D19" i="19"/>
  <c r="S18" i="19"/>
  <c r="P18" i="19"/>
  <c r="M18" i="19"/>
  <c r="J18" i="19"/>
  <c r="G18" i="19"/>
  <c r="D18" i="19"/>
  <c r="S17" i="19"/>
  <c r="P17" i="19"/>
  <c r="M17" i="19"/>
  <c r="J17" i="19"/>
  <c r="G17" i="19"/>
  <c r="D17" i="19"/>
  <c r="S16" i="19"/>
  <c r="P16" i="19"/>
  <c r="M16" i="19"/>
  <c r="J16" i="19"/>
  <c r="G16" i="19"/>
  <c r="D16" i="19"/>
  <c r="S15" i="19"/>
  <c r="P15" i="19"/>
  <c r="M15" i="19"/>
  <c r="J15" i="19"/>
  <c r="G15" i="19"/>
  <c r="D15" i="19"/>
  <c r="S14" i="19"/>
  <c r="P14" i="19"/>
  <c r="M14" i="19"/>
  <c r="J14" i="19"/>
  <c r="G14" i="19"/>
  <c r="D14" i="19"/>
  <c r="S13" i="19"/>
  <c r="P13" i="19"/>
  <c r="M13" i="19"/>
  <c r="J13" i="19"/>
  <c r="G13" i="19"/>
  <c r="D13" i="19"/>
  <c r="S12" i="19"/>
  <c r="P12" i="19"/>
  <c r="M12" i="19"/>
  <c r="J12" i="19"/>
  <c r="G12" i="19"/>
  <c r="D12" i="19"/>
  <c r="S11" i="19"/>
  <c r="P11" i="19"/>
  <c r="M11" i="19"/>
  <c r="J11" i="19"/>
  <c r="G11" i="19"/>
  <c r="D11" i="19"/>
  <c r="S10" i="19"/>
  <c r="P10" i="19"/>
  <c r="M10" i="19"/>
  <c r="J10" i="19"/>
  <c r="G10" i="19"/>
  <c r="D10" i="19"/>
  <c r="S9" i="19"/>
  <c r="P9" i="19"/>
  <c r="M9" i="19"/>
  <c r="J9" i="19"/>
  <c r="G9" i="19"/>
  <c r="D9" i="19"/>
  <c r="S8" i="19"/>
  <c r="P8" i="19"/>
  <c r="M8" i="19"/>
  <c r="J8" i="19"/>
  <c r="D8" i="19"/>
  <c r="S7" i="19"/>
  <c r="P7" i="19"/>
  <c r="M7" i="19"/>
  <c r="J7" i="19"/>
  <c r="G7" i="19"/>
  <c r="D7" i="19"/>
  <c r="S6" i="19"/>
  <c r="P6" i="19"/>
  <c r="M6" i="19"/>
  <c r="J6" i="19"/>
  <c r="G6" i="19"/>
  <c r="D6" i="19"/>
  <c r="S5" i="19"/>
  <c r="P5" i="19"/>
  <c r="M5" i="19"/>
  <c r="J5" i="19"/>
  <c r="G5" i="19"/>
  <c r="D5" i="19"/>
  <c r="U46" i="19" l="1"/>
  <c r="E46" i="19" s="1"/>
  <c r="U37" i="19"/>
  <c r="U64" i="19"/>
  <c r="E64" i="19" s="1"/>
  <c r="U40" i="19"/>
  <c r="E40" i="19" s="1"/>
  <c r="U52" i="19"/>
  <c r="U50" i="19"/>
  <c r="E50" i="19" s="1"/>
  <c r="U59" i="19"/>
  <c r="U56" i="19"/>
  <c r="E56" i="19" s="1"/>
  <c r="U54" i="19"/>
  <c r="U42" i="19"/>
  <c r="E42" i="19" s="1"/>
  <c r="U62" i="19"/>
  <c r="U36" i="19"/>
  <c r="U61" i="19"/>
  <c r="U44" i="19"/>
  <c r="V40" i="19"/>
  <c r="W40" i="19" s="1"/>
  <c r="U39" i="19"/>
  <c r="E39" i="19" s="1"/>
  <c r="U58" i="19"/>
  <c r="E58" i="19" s="1"/>
  <c r="U53" i="19"/>
  <c r="U48" i="19"/>
  <c r="E48" i="19" s="1"/>
  <c r="U41" i="19"/>
  <c r="U63" i="19"/>
  <c r="E63" i="19" s="1"/>
  <c r="U55" i="19"/>
  <c r="E55" i="19" s="1"/>
  <c r="U51" i="19"/>
  <c r="U45" i="19"/>
  <c r="E45" i="19" s="1"/>
  <c r="U38" i="19"/>
  <c r="E38" i="19" s="1"/>
  <c r="U35" i="19"/>
  <c r="U60" i="19"/>
  <c r="U57" i="19"/>
  <c r="E57" i="19" s="1"/>
  <c r="T50" i="19"/>
  <c r="N50" i="19"/>
  <c r="H50" i="19"/>
  <c r="U49" i="19"/>
  <c r="V49" i="19" s="1"/>
  <c r="W49" i="19" s="1"/>
  <c r="U47" i="19"/>
  <c r="V47" i="19" s="1"/>
  <c r="W47" i="19" s="1"/>
  <c r="Q56" i="19"/>
  <c r="V55" i="19"/>
  <c r="W55" i="19" s="1"/>
  <c r="U43" i="19"/>
  <c r="E43" i="19" s="1"/>
  <c r="Q55" i="19"/>
  <c r="Q39" i="19"/>
  <c r="U5" i="19"/>
  <c r="U6" i="19"/>
  <c r="U7" i="19"/>
  <c r="Q7" i="19" s="1"/>
  <c r="U8" i="19"/>
  <c r="U9" i="19"/>
  <c r="U10" i="19"/>
  <c r="H10" i="19" s="1"/>
  <c r="U11" i="19"/>
  <c r="U12" i="19"/>
  <c r="H12" i="19" s="1"/>
  <c r="U13" i="19"/>
  <c r="U14" i="19"/>
  <c r="U15" i="19"/>
  <c r="U17" i="19"/>
  <c r="U19" i="19"/>
  <c r="U20" i="19"/>
  <c r="T20" i="19" s="1"/>
  <c r="U21" i="19"/>
  <c r="Q21" i="19" s="1"/>
  <c r="U22" i="19"/>
  <c r="Q22" i="19" s="1"/>
  <c r="U23" i="19"/>
  <c r="T23" i="19" s="1"/>
  <c r="U24" i="19"/>
  <c r="U25" i="19"/>
  <c r="U26" i="19"/>
  <c r="Q26" i="19" s="1"/>
  <c r="U27" i="19"/>
  <c r="T27" i="19" s="1"/>
  <c r="U28" i="19"/>
  <c r="Q28" i="19" s="1"/>
  <c r="U29" i="19"/>
  <c r="U30" i="19"/>
  <c r="Q30" i="19" s="1"/>
  <c r="U32" i="19"/>
  <c r="Q32" i="19" s="1"/>
  <c r="U34" i="19"/>
  <c r="T5" i="19"/>
  <c r="N12" i="19"/>
  <c r="U18" i="19"/>
  <c r="U16" i="19"/>
  <c r="U31" i="19"/>
  <c r="U33" i="19"/>
  <c r="N27" i="19" l="1"/>
  <c r="Q36" i="19"/>
  <c r="N64" i="19"/>
  <c r="K37" i="19"/>
  <c r="T41" i="19"/>
  <c r="N6" i="19"/>
  <c r="E60" i="19"/>
  <c r="E51" i="19"/>
  <c r="E61" i="19"/>
  <c r="E62" i="19"/>
  <c r="E54" i="19"/>
  <c r="E59" i="19"/>
  <c r="E52" i="19"/>
  <c r="E35" i="19"/>
  <c r="E41" i="19"/>
  <c r="E53" i="19"/>
  <c r="E44" i="19"/>
  <c r="E36" i="19"/>
  <c r="E37" i="19"/>
  <c r="N57" i="19"/>
  <c r="H57" i="19"/>
  <c r="T57" i="19"/>
  <c r="K56" i="19"/>
  <c r="K57" i="19"/>
  <c r="V57" i="19" s="1"/>
  <c r="W57" i="19" s="1"/>
  <c r="Q57" i="19"/>
  <c r="Q59" i="19"/>
  <c r="K61" i="19"/>
  <c r="Q61" i="19"/>
  <c r="H53" i="19"/>
  <c r="T53" i="19"/>
  <c r="N53" i="19"/>
  <c r="K46" i="19"/>
  <c r="K45" i="19"/>
  <c r="Q45" i="19"/>
  <c r="N42" i="19"/>
  <c r="H42" i="19"/>
  <c r="T42" i="19"/>
  <c r="H41" i="19"/>
  <c r="N41" i="19"/>
  <c r="Q37" i="19"/>
  <c r="N35" i="19"/>
  <c r="H35" i="19"/>
  <c r="T35" i="19"/>
  <c r="K35" i="19"/>
  <c r="Q35" i="19"/>
  <c r="Q34" i="19"/>
  <c r="Q25" i="19"/>
  <c r="T24" i="19"/>
  <c r="N17" i="19"/>
  <c r="N15" i="19"/>
  <c r="K59" i="19"/>
  <c r="H64" i="19"/>
  <c r="T64" i="19"/>
  <c r="Q46" i="19"/>
  <c r="Q14" i="19"/>
  <c r="K51" i="19"/>
  <c r="T13" i="19"/>
  <c r="K52" i="19"/>
  <c r="Q20" i="19"/>
  <c r="K63" i="19"/>
  <c r="Q13" i="19"/>
  <c r="K39" i="19"/>
  <c r="Q51" i="19"/>
  <c r="H59" i="19"/>
  <c r="N59" i="19"/>
  <c r="T59" i="19"/>
  <c r="K64" i="19"/>
  <c r="Q64" i="19"/>
  <c r="H46" i="19"/>
  <c r="N46" i="19"/>
  <c r="T46" i="19"/>
  <c r="V64" i="19"/>
  <c r="W64" i="19" s="1"/>
  <c r="H52" i="19"/>
  <c r="N52" i="19"/>
  <c r="Q63" i="19"/>
  <c r="Q52" i="19"/>
  <c r="T52" i="19"/>
  <c r="Q58" i="19"/>
  <c r="K40" i="19"/>
  <c r="N11" i="19"/>
  <c r="V39" i="19"/>
  <c r="W39" i="19" s="1"/>
  <c r="H37" i="19"/>
  <c r="N37" i="19"/>
  <c r="T37" i="19"/>
  <c r="K41" i="19"/>
  <c r="Q41" i="19"/>
  <c r="H51" i="19"/>
  <c r="N51" i="19"/>
  <c r="T51" i="19"/>
  <c r="K53" i="19"/>
  <c r="Q53" i="19"/>
  <c r="K55" i="19"/>
  <c r="H61" i="19"/>
  <c r="N61" i="19"/>
  <c r="T61" i="19"/>
  <c r="H56" i="19"/>
  <c r="N56" i="19"/>
  <c r="T56" i="19"/>
  <c r="N60" i="19"/>
  <c r="K42" i="19"/>
  <c r="Q42" i="19"/>
  <c r="K50" i="19"/>
  <c r="Q50" i="19"/>
  <c r="V42" i="19"/>
  <c r="W42" i="19" s="1"/>
  <c r="H36" i="19"/>
  <c r="Q40" i="19"/>
  <c r="Q43" i="19"/>
  <c r="K48" i="19"/>
  <c r="N32" i="19"/>
  <c r="T8" i="19"/>
  <c r="E47" i="19"/>
  <c r="T34" i="19"/>
  <c r="E30" i="19"/>
  <c r="Q24" i="19"/>
  <c r="Q48" i="19"/>
  <c r="Q54" i="19"/>
  <c r="K62" i="19"/>
  <c r="K44" i="19"/>
  <c r="H22" i="19"/>
  <c r="N5" i="19"/>
  <c r="K43" i="19"/>
  <c r="V48" i="19"/>
  <c r="W48" i="19" s="1"/>
  <c r="Q44" i="19"/>
  <c r="K54" i="19"/>
  <c r="Q62" i="19"/>
  <c r="H39" i="19"/>
  <c r="N39" i="19"/>
  <c r="T39" i="19"/>
  <c r="H45" i="19"/>
  <c r="N45" i="19"/>
  <c r="T45" i="19"/>
  <c r="Q47" i="19"/>
  <c r="K49" i="19"/>
  <c r="H55" i="19"/>
  <c r="N55" i="19"/>
  <c r="T55" i="19"/>
  <c r="H63" i="19"/>
  <c r="N63" i="19"/>
  <c r="T63" i="19"/>
  <c r="H60" i="19"/>
  <c r="T60" i="19"/>
  <c r="K38" i="19"/>
  <c r="H48" i="19"/>
  <c r="N48" i="19"/>
  <c r="T48" i="19"/>
  <c r="H44" i="19"/>
  <c r="N44" i="19"/>
  <c r="T44" i="19"/>
  <c r="H54" i="19"/>
  <c r="N54" i="19"/>
  <c r="T54" i="19"/>
  <c r="H62" i="19"/>
  <c r="N62" i="19"/>
  <c r="T62" i="19"/>
  <c r="E25" i="19"/>
  <c r="N23" i="19"/>
  <c r="N21" i="19"/>
  <c r="N19" i="19"/>
  <c r="Q6" i="19"/>
  <c r="V32" i="19"/>
  <c r="W32" i="19" s="1"/>
  <c r="H32" i="19"/>
  <c r="T32" i="19"/>
  <c r="E27" i="19"/>
  <c r="H23" i="19"/>
  <c r="E21" i="19"/>
  <c r="T21" i="19"/>
  <c r="H19" i="19"/>
  <c r="T19" i="19"/>
  <c r="H43" i="19"/>
  <c r="N43" i="19"/>
  <c r="T43" i="19"/>
  <c r="K47" i="19"/>
  <c r="Q49" i="19"/>
  <c r="E49" i="19"/>
  <c r="K60" i="19"/>
  <c r="Q60" i="19"/>
  <c r="Q38" i="19"/>
  <c r="K58" i="19"/>
  <c r="K36" i="19"/>
  <c r="V38" i="19"/>
  <c r="W38" i="19" s="1"/>
  <c r="V50" i="19"/>
  <c r="W50" i="19" s="1"/>
  <c r="V58" i="19"/>
  <c r="W58" i="19" s="1"/>
  <c r="H40" i="19"/>
  <c r="N40" i="19"/>
  <c r="T40" i="19"/>
  <c r="N10" i="19"/>
  <c r="T47" i="19"/>
  <c r="N47" i="19"/>
  <c r="H47" i="19"/>
  <c r="T49" i="19"/>
  <c r="N49" i="19"/>
  <c r="H49" i="19"/>
  <c r="H38" i="19"/>
  <c r="N38" i="19"/>
  <c r="T38" i="19"/>
  <c r="H58" i="19"/>
  <c r="N58" i="19"/>
  <c r="T58" i="19"/>
  <c r="N36" i="19"/>
  <c r="T36" i="19"/>
  <c r="T28" i="19"/>
  <c r="E26" i="19"/>
  <c r="V20" i="19"/>
  <c r="W20" i="19" s="1"/>
  <c r="H34" i="19"/>
  <c r="T30" i="19"/>
  <c r="T26" i="19"/>
  <c r="T22" i="19"/>
  <c r="E20" i="19"/>
  <c r="N14" i="19"/>
  <c r="E6" i="19"/>
  <c r="N34" i="19"/>
  <c r="N30" i="19"/>
  <c r="N28" i="19"/>
  <c r="N26" i="19"/>
  <c r="H24" i="19"/>
  <c r="N22" i="19"/>
  <c r="K20" i="19"/>
  <c r="E10" i="19"/>
  <c r="N8" i="19"/>
  <c r="H6" i="19"/>
  <c r="E34" i="19"/>
  <c r="K34" i="19"/>
  <c r="H30" i="19"/>
  <c r="H28" i="19"/>
  <c r="H26" i="19"/>
  <c r="E24" i="19"/>
  <c r="N24" i="19"/>
  <c r="E22" i="19"/>
  <c r="K22" i="19"/>
  <c r="H20" i="19"/>
  <c r="N20" i="19"/>
  <c r="H14" i="19"/>
  <c r="H8" i="19"/>
  <c r="T10" i="19"/>
  <c r="T6" i="19"/>
  <c r="Q10" i="19"/>
  <c r="V43" i="19"/>
  <c r="W43" i="19" s="1"/>
  <c r="E32" i="19"/>
  <c r="K32" i="19"/>
  <c r="H27" i="19"/>
  <c r="Q27" i="19"/>
  <c r="H25" i="19"/>
  <c r="T25" i="19"/>
  <c r="E23" i="19"/>
  <c r="K23" i="19"/>
  <c r="Q23" i="19"/>
  <c r="H21" i="19"/>
  <c r="E19" i="19"/>
  <c r="K19" i="19"/>
  <c r="Q19" i="19"/>
  <c r="E13" i="19"/>
  <c r="H7" i="19"/>
  <c r="T14" i="19"/>
  <c r="E15" i="19"/>
  <c r="N13" i="19"/>
  <c r="E11" i="19"/>
  <c r="E5" i="19"/>
  <c r="Q8" i="19"/>
  <c r="H13" i="19"/>
  <c r="T12" i="19"/>
  <c r="T11" i="19"/>
  <c r="T7" i="19"/>
  <c r="Q5" i="19"/>
  <c r="H11" i="19"/>
  <c r="N7" i="19"/>
  <c r="H5" i="19"/>
  <c r="T16" i="19"/>
  <c r="Q16" i="19"/>
  <c r="N16" i="19"/>
  <c r="K16" i="19"/>
  <c r="H16" i="19"/>
  <c r="E16" i="19"/>
  <c r="H29" i="19"/>
  <c r="N29" i="19"/>
  <c r="T29" i="19"/>
  <c r="E28" i="19"/>
  <c r="K28" i="19"/>
  <c r="K27" i="19"/>
  <c r="V27" i="19" s="1"/>
  <c r="N25" i="19"/>
  <c r="K24" i="19"/>
  <c r="V24" i="19" s="1"/>
  <c r="T18" i="19"/>
  <c r="Q18" i="19"/>
  <c r="N18" i="19"/>
  <c r="K18" i="19"/>
  <c r="H18" i="19"/>
  <c r="E18" i="19"/>
  <c r="Q17" i="19"/>
  <c r="K17" i="19"/>
  <c r="E17" i="19"/>
  <c r="E14" i="19"/>
  <c r="K14" i="19"/>
  <c r="E8" i="19"/>
  <c r="K8" i="19"/>
  <c r="H15" i="19"/>
  <c r="T15" i="19"/>
  <c r="K11" i="19"/>
  <c r="Q11" i="19"/>
  <c r="E9" i="19"/>
  <c r="K9" i="19"/>
  <c r="Q9" i="19"/>
  <c r="E7" i="19"/>
  <c r="K7" i="19"/>
  <c r="K5" i="19"/>
  <c r="T33" i="19"/>
  <c r="Q33" i="19"/>
  <c r="N33" i="19"/>
  <c r="K33" i="19"/>
  <c r="H33" i="19"/>
  <c r="E33" i="19"/>
  <c r="T31" i="19"/>
  <c r="Q31" i="19"/>
  <c r="N31" i="19"/>
  <c r="K31" i="19"/>
  <c r="H31" i="19"/>
  <c r="E31" i="19"/>
  <c r="K30" i="19"/>
  <c r="V30" i="19" s="1"/>
  <c r="E29" i="19"/>
  <c r="K29" i="19"/>
  <c r="Q29" i="19"/>
  <c r="K26" i="19"/>
  <c r="V26" i="19" s="1"/>
  <c r="K25" i="19"/>
  <c r="K21" i="19"/>
  <c r="V21" i="19" s="1"/>
  <c r="T17" i="19"/>
  <c r="H17" i="19"/>
  <c r="V16" i="19"/>
  <c r="K10" i="19"/>
  <c r="V10" i="19" s="1"/>
  <c r="K6" i="19"/>
  <c r="V6" i="19" s="1"/>
  <c r="K15" i="19"/>
  <c r="Q15" i="19"/>
  <c r="K13" i="19"/>
  <c r="V13" i="19" s="1"/>
  <c r="E12" i="19"/>
  <c r="K12" i="19"/>
  <c r="Q12" i="19"/>
  <c r="H9" i="19"/>
  <c r="N9" i="19"/>
  <c r="T9" i="19"/>
  <c r="D23" i="11"/>
  <c r="G23" i="11"/>
  <c r="J23" i="11"/>
  <c r="M23" i="11"/>
  <c r="P23" i="11"/>
  <c r="S23" i="11"/>
  <c r="D24" i="11"/>
  <c r="G24" i="11"/>
  <c r="J24" i="11"/>
  <c r="M24" i="11"/>
  <c r="P24" i="11"/>
  <c r="S24" i="11"/>
  <c r="D25" i="11"/>
  <c r="G25" i="11"/>
  <c r="J25" i="11"/>
  <c r="M25" i="11"/>
  <c r="P25" i="11"/>
  <c r="S25" i="11"/>
  <c r="D26" i="11"/>
  <c r="G26" i="11"/>
  <c r="J26" i="11"/>
  <c r="M26" i="11"/>
  <c r="P26" i="11"/>
  <c r="S26" i="11"/>
  <c r="D27" i="11"/>
  <c r="G27" i="11"/>
  <c r="J27" i="11"/>
  <c r="M27" i="11"/>
  <c r="P27" i="11"/>
  <c r="S27" i="11"/>
  <c r="D28" i="11"/>
  <c r="G28" i="11"/>
  <c r="J28" i="11"/>
  <c r="M28" i="11"/>
  <c r="P28" i="11"/>
  <c r="S28" i="11"/>
  <c r="S22" i="11"/>
  <c r="P22" i="11"/>
  <c r="M22" i="11"/>
  <c r="J22" i="11"/>
  <c r="G22" i="11"/>
  <c r="D22" i="11"/>
  <c r="V33" i="19" l="1"/>
  <c r="V25" i="19"/>
  <c r="V63" i="19"/>
  <c r="W63" i="19" s="1"/>
  <c r="V56" i="19"/>
  <c r="W56" i="19" s="1"/>
  <c r="V59" i="19"/>
  <c r="V60" i="19"/>
  <c r="V62" i="19"/>
  <c r="V61" i="19"/>
  <c r="V54" i="19"/>
  <c r="V53" i="19"/>
  <c r="V52" i="19"/>
  <c r="V51" i="19"/>
  <c r="V46" i="19"/>
  <c r="V45" i="19"/>
  <c r="W45" i="19" s="1"/>
  <c r="V44" i="19"/>
  <c r="V41" i="19"/>
  <c r="V37" i="19"/>
  <c r="V36" i="19"/>
  <c r="V35" i="19"/>
  <c r="V34" i="19"/>
  <c r="V31" i="19"/>
  <c r="V23" i="19"/>
  <c r="V22" i="19"/>
  <c r="V19" i="19"/>
  <c r="V5" i="19"/>
  <c r="V7" i="19"/>
  <c r="V12" i="19"/>
  <c r="V29" i="19"/>
  <c r="V9" i="19"/>
  <c r="V11" i="19"/>
  <c r="V15" i="19"/>
  <c r="V8" i="19"/>
  <c r="V14" i="19"/>
  <c r="V18" i="19"/>
  <c r="V28" i="19"/>
  <c r="V17" i="19"/>
  <c r="U23" i="11"/>
  <c r="U26" i="11"/>
  <c r="U24" i="11"/>
  <c r="U28" i="11"/>
  <c r="U27" i="11"/>
  <c r="U25" i="11"/>
  <c r="U22" i="11"/>
  <c r="W46" i="19" l="1"/>
  <c r="W62" i="19"/>
  <c r="W59" i="19"/>
  <c r="W28" i="19"/>
  <c r="W7" i="19"/>
  <c r="W30" i="19"/>
  <c r="W16" i="19"/>
  <c r="W27" i="19"/>
  <c r="W26" i="19"/>
  <c r="W18" i="19"/>
  <c r="W12" i="19"/>
  <c r="W10" i="19"/>
  <c r="S6" i="8" l="1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P41" i="9"/>
  <c r="S24" i="16" l="1"/>
  <c r="P24" i="16"/>
  <c r="M24" i="16"/>
  <c r="J24" i="16"/>
  <c r="G24" i="16"/>
  <c r="D24" i="16"/>
  <c r="U24" i="16" l="1"/>
  <c r="H24" i="16" s="1"/>
  <c r="E24" i="16" l="1"/>
  <c r="Q24" i="16"/>
  <c r="N24" i="16"/>
  <c r="V24" i="16"/>
  <c r="W24" i="16" s="1"/>
  <c r="K24" i="16"/>
  <c r="T24" i="16"/>
  <c r="S23" i="16"/>
  <c r="P23" i="16"/>
  <c r="M23" i="16"/>
  <c r="J23" i="16"/>
  <c r="G23" i="16"/>
  <c r="D23" i="16"/>
  <c r="S22" i="16"/>
  <c r="P22" i="16"/>
  <c r="M22" i="16"/>
  <c r="J22" i="16"/>
  <c r="G22" i="16"/>
  <c r="D22" i="16"/>
  <c r="S21" i="16"/>
  <c r="P21" i="16"/>
  <c r="M21" i="16"/>
  <c r="J21" i="16"/>
  <c r="G21" i="16"/>
  <c r="D21" i="16"/>
  <c r="J15" i="2"/>
  <c r="D6" i="5"/>
  <c r="G6" i="5"/>
  <c r="J6" i="5"/>
  <c r="M6" i="5"/>
  <c r="P6" i="5"/>
  <c r="S6" i="5"/>
  <c r="D7" i="5"/>
  <c r="G7" i="5"/>
  <c r="J7" i="5"/>
  <c r="M7" i="5"/>
  <c r="P7" i="5"/>
  <c r="S7" i="5"/>
  <c r="D8" i="5"/>
  <c r="G8" i="5"/>
  <c r="J8" i="5"/>
  <c r="M8" i="5"/>
  <c r="P8" i="5"/>
  <c r="S8" i="5"/>
  <c r="D9" i="5"/>
  <c r="G9" i="5"/>
  <c r="J9" i="5"/>
  <c r="M9" i="5"/>
  <c r="P9" i="5"/>
  <c r="S9" i="5"/>
  <c r="D10" i="5"/>
  <c r="G10" i="5"/>
  <c r="J10" i="5"/>
  <c r="M10" i="5"/>
  <c r="P10" i="5"/>
  <c r="S10" i="5"/>
  <c r="D11" i="5"/>
  <c r="G11" i="5"/>
  <c r="J11" i="5"/>
  <c r="M11" i="5"/>
  <c r="P11" i="5"/>
  <c r="S11" i="5"/>
  <c r="D12" i="5"/>
  <c r="G12" i="5"/>
  <c r="J12" i="5"/>
  <c r="M12" i="5"/>
  <c r="P12" i="5"/>
  <c r="S12" i="5"/>
  <c r="D13" i="5"/>
  <c r="G13" i="5"/>
  <c r="J13" i="5"/>
  <c r="M13" i="5"/>
  <c r="P13" i="5"/>
  <c r="S13" i="5"/>
  <c r="D14" i="5"/>
  <c r="G14" i="5"/>
  <c r="J14" i="5"/>
  <c r="M14" i="5"/>
  <c r="P14" i="5"/>
  <c r="S14" i="5"/>
  <c r="D15" i="5"/>
  <c r="G15" i="5"/>
  <c r="J15" i="5"/>
  <c r="M15" i="5"/>
  <c r="P15" i="5"/>
  <c r="S15" i="5"/>
  <c r="D16" i="5"/>
  <c r="G16" i="5"/>
  <c r="J16" i="5"/>
  <c r="M16" i="5"/>
  <c r="P16" i="5"/>
  <c r="S16" i="5"/>
  <c r="D17" i="5"/>
  <c r="G17" i="5"/>
  <c r="J17" i="5"/>
  <c r="M17" i="5"/>
  <c r="P17" i="5"/>
  <c r="S17" i="5"/>
  <c r="D18" i="5"/>
  <c r="G18" i="5"/>
  <c r="J18" i="5"/>
  <c r="M18" i="5"/>
  <c r="P18" i="5"/>
  <c r="S18" i="5"/>
  <c r="D19" i="5"/>
  <c r="G19" i="5"/>
  <c r="J19" i="5"/>
  <c r="M19" i="5"/>
  <c r="P19" i="5"/>
  <c r="S19" i="5"/>
  <c r="D20" i="5"/>
  <c r="G20" i="5"/>
  <c r="J20" i="5"/>
  <c r="M20" i="5"/>
  <c r="P20" i="5"/>
  <c r="S20" i="5"/>
  <c r="D21" i="5"/>
  <c r="G21" i="5"/>
  <c r="J21" i="5"/>
  <c r="M21" i="5"/>
  <c r="P21" i="5"/>
  <c r="S21" i="5"/>
  <c r="D22" i="5"/>
  <c r="G22" i="5"/>
  <c r="J22" i="5"/>
  <c r="M22" i="5"/>
  <c r="P22" i="5"/>
  <c r="S22" i="5"/>
  <c r="D23" i="5"/>
  <c r="G23" i="5"/>
  <c r="J23" i="5"/>
  <c r="M23" i="5"/>
  <c r="P23" i="5"/>
  <c r="S23" i="5"/>
  <c r="D24" i="5"/>
  <c r="G24" i="5"/>
  <c r="J24" i="5"/>
  <c r="M24" i="5"/>
  <c r="P24" i="5"/>
  <c r="S24" i="5"/>
  <c r="D25" i="5"/>
  <c r="G25" i="5"/>
  <c r="J25" i="5"/>
  <c r="M25" i="5"/>
  <c r="P25" i="5"/>
  <c r="S25" i="5"/>
  <c r="D26" i="5"/>
  <c r="G26" i="5"/>
  <c r="J26" i="5"/>
  <c r="M26" i="5"/>
  <c r="P26" i="5"/>
  <c r="S26" i="5"/>
  <c r="U23" i="16" l="1"/>
  <c r="U22" i="16"/>
  <c r="U21" i="16"/>
  <c r="U6" i="5"/>
  <c r="U7" i="5"/>
  <c r="U15" i="5"/>
  <c r="E15" i="5" s="1"/>
  <c r="U13" i="5"/>
  <c r="E13" i="5" s="1"/>
  <c r="U26" i="5"/>
  <c r="U9" i="5"/>
  <c r="E9" i="5" s="1"/>
  <c r="U23" i="5"/>
  <c r="E23" i="5" s="1"/>
  <c r="U12" i="5"/>
  <c r="U25" i="5"/>
  <c r="E25" i="5" s="1"/>
  <c r="U14" i="5"/>
  <c r="U8" i="5"/>
  <c r="E8" i="5" s="1"/>
  <c r="U21" i="5"/>
  <c r="U11" i="5"/>
  <c r="U10" i="5"/>
  <c r="E10" i="5" s="1"/>
  <c r="U19" i="5"/>
  <c r="V19" i="5" s="1"/>
  <c r="W19" i="5" s="1"/>
  <c r="U17" i="5"/>
  <c r="U24" i="5"/>
  <c r="H24" i="5" s="1"/>
  <c r="U22" i="5"/>
  <c r="H22" i="5" s="1"/>
  <c r="U20" i="5"/>
  <c r="H20" i="5" s="1"/>
  <c r="U18" i="5"/>
  <c r="E18" i="5" s="1"/>
  <c r="U16" i="5"/>
  <c r="Q10" i="5"/>
  <c r="N10" i="5"/>
  <c r="T10" i="5" l="1"/>
  <c r="T8" i="5"/>
  <c r="N15" i="5"/>
  <c r="H21" i="5"/>
  <c r="T18" i="5"/>
  <c r="E11" i="5"/>
  <c r="E21" i="5"/>
  <c r="H12" i="5"/>
  <c r="E12" i="5"/>
  <c r="Q25" i="5"/>
  <c r="N9" i="5"/>
  <c r="Q13" i="5"/>
  <c r="E7" i="5"/>
  <c r="K25" i="5"/>
  <c r="V15" i="5"/>
  <c r="W15" i="5" s="1"/>
  <c r="N7" i="5"/>
  <c r="H15" i="5"/>
  <c r="T15" i="5"/>
  <c r="H9" i="5"/>
  <c r="T9" i="5"/>
  <c r="H8" i="5"/>
  <c r="H18" i="5"/>
  <c r="K15" i="5"/>
  <c r="Q15" i="5"/>
  <c r="K9" i="5"/>
  <c r="Q9" i="5"/>
  <c r="V9" i="5"/>
  <c r="W9" i="5" s="1"/>
  <c r="K7" i="5"/>
  <c r="N8" i="5"/>
  <c r="N18" i="5"/>
  <c r="Q11" i="5"/>
  <c r="H25" i="5"/>
  <c r="N25" i="5"/>
  <c r="T25" i="5"/>
  <c r="V25" i="5"/>
  <c r="W25" i="5" s="1"/>
  <c r="K13" i="5"/>
  <c r="K8" i="5"/>
  <c r="Q8" i="5"/>
  <c r="Q20" i="5"/>
  <c r="K23" i="5"/>
  <c r="H13" i="5"/>
  <c r="N13" i="5"/>
  <c r="T13" i="5"/>
  <c r="V13" i="5"/>
  <c r="W13" i="5" s="1"/>
  <c r="K22" i="5"/>
  <c r="V24" i="5"/>
  <c r="W24" i="5" s="1"/>
  <c r="E20" i="5"/>
  <c r="E24" i="5"/>
  <c r="V18" i="5"/>
  <c r="W18" i="5" s="1"/>
  <c r="Q18" i="5"/>
  <c r="K18" i="5"/>
  <c r="Q24" i="5"/>
  <c r="Q23" i="5"/>
  <c r="E16" i="5"/>
  <c r="Q22" i="5"/>
  <c r="E22" i="5"/>
  <c r="K24" i="5"/>
  <c r="T11" i="5"/>
  <c r="H23" i="5"/>
  <c r="N23" i="5"/>
  <c r="T23" i="5"/>
  <c r="V8" i="5"/>
  <c r="V23" i="5"/>
  <c r="W23" i="5" s="1"/>
  <c r="V22" i="5"/>
  <c r="W22" i="5" s="1"/>
  <c r="T20" i="5"/>
  <c r="T22" i="5"/>
  <c r="N22" i="5"/>
  <c r="T24" i="5"/>
  <c r="N24" i="5"/>
  <c r="E17" i="5"/>
  <c r="T17" i="5"/>
  <c r="E19" i="5"/>
  <c r="H19" i="5"/>
  <c r="K19" i="5"/>
  <c r="N19" i="5"/>
  <c r="Q19" i="5"/>
  <c r="T19" i="5"/>
  <c r="S33" i="18" l="1"/>
  <c r="P33" i="18"/>
  <c r="M33" i="18"/>
  <c r="J33" i="18"/>
  <c r="G33" i="18"/>
  <c r="D33" i="18"/>
  <c r="S28" i="18"/>
  <c r="P28" i="18"/>
  <c r="M28" i="18"/>
  <c r="J28" i="18"/>
  <c r="G28" i="18"/>
  <c r="D28" i="18"/>
  <c r="S20" i="18"/>
  <c r="P20" i="18"/>
  <c r="M20" i="18"/>
  <c r="J20" i="18"/>
  <c r="G20" i="18"/>
  <c r="D20" i="18"/>
  <c r="S17" i="18"/>
  <c r="P17" i="18"/>
  <c r="M17" i="18"/>
  <c r="J17" i="18"/>
  <c r="G17" i="18"/>
  <c r="D17" i="18"/>
  <c r="S12" i="18"/>
  <c r="P12" i="18"/>
  <c r="M12" i="18"/>
  <c r="J12" i="18"/>
  <c r="G12" i="18"/>
  <c r="D12" i="18"/>
  <c r="S11" i="18"/>
  <c r="P11" i="18"/>
  <c r="M11" i="18"/>
  <c r="J11" i="18"/>
  <c r="G11" i="18"/>
  <c r="D11" i="18"/>
  <c r="S9" i="18"/>
  <c r="P9" i="18"/>
  <c r="M9" i="18"/>
  <c r="J9" i="18"/>
  <c r="G9" i="18"/>
  <c r="D9" i="18"/>
  <c r="S7" i="18"/>
  <c r="P7" i="18"/>
  <c r="M7" i="18"/>
  <c r="J7" i="18"/>
  <c r="G7" i="18"/>
  <c r="D7" i="18"/>
  <c r="S6" i="18"/>
  <c r="P6" i="18"/>
  <c r="M6" i="18"/>
  <c r="J6" i="18"/>
  <c r="G6" i="18"/>
  <c r="D6" i="18"/>
  <c r="U33" i="18" l="1"/>
  <c r="U28" i="18"/>
  <c r="U20" i="18"/>
  <c r="U7" i="18"/>
  <c r="U9" i="18"/>
  <c r="U12" i="18"/>
  <c r="U17" i="18"/>
  <c r="U11" i="18"/>
  <c r="U6" i="18"/>
  <c r="S51" i="18"/>
  <c r="P51" i="18"/>
  <c r="M51" i="18"/>
  <c r="J51" i="18"/>
  <c r="G51" i="18"/>
  <c r="D51" i="18"/>
  <c r="S50" i="18"/>
  <c r="P50" i="18"/>
  <c r="M50" i="18"/>
  <c r="J50" i="18"/>
  <c r="G50" i="18"/>
  <c r="D50" i="18"/>
  <c r="S49" i="18"/>
  <c r="P49" i="18"/>
  <c r="M49" i="18"/>
  <c r="J49" i="18"/>
  <c r="G49" i="18"/>
  <c r="D49" i="18"/>
  <c r="S48" i="18"/>
  <c r="P48" i="18"/>
  <c r="M48" i="18"/>
  <c r="J48" i="18"/>
  <c r="G48" i="18"/>
  <c r="D48" i="18"/>
  <c r="S47" i="18"/>
  <c r="P47" i="18"/>
  <c r="M47" i="18"/>
  <c r="J47" i="18"/>
  <c r="G47" i="18"/>
  <c r="D47" i="18"/>
  <c r="S46" i="18"/>
  <c r="P46" i="18"/>
  <c r="M46" i="18"/>
  <c r="J46" i="18"/>
  <c r="G46" i="18"/>
  <c r="D46" i="18"/>
  <c r="S45" i="18"/>
  <c r="P45" i="18"/>
  <c r="M45" i="18"/>
  <c r="J45" i="18"/>
  <c r="G45" i="18"/>
  <c r="D45" i="18"/>
  <c r="S44" i="18"/>
  <c r="P44" i="18"/>
  <c r="M44" i="18"/>
  <c r="J44" i="18"/>
  <c r="G44" i="18"/>
  <c r="D44" i="18"/>
  <c r="S43" i="18"/>
  <c r="P43" i="18"/>
  <c r="M43" i="18"/>
  <c r="J43" i="18"/>
  <c r="G43" i="18"/>
  <c r="D43" i="18"/>
  <c r="S42" i="18"/>
  <c r="P42" i="18"/>
  <c r="M42" i="18"/>
  <c r="J42" i="18"/>
  <c r="G42" i="18"/>
  <c r="D42" i="18"/>
  <c r="S41" i="18"/>
  <c r="P41" i="18"/>
  <c r="M41" i="18"/>
  <c r="J41" i="18"/>
  <c r="G41" i="18"/>
  <c r="D41" i="18"/>
  <c r="S40" i="18"/>
  <c r="P40" i="18"/>
  <c r="M40" i="18"/>
  <c r="J40" i="18"/>
  <c r="G40" i="18"/>
  <c r="D40" i="18"/>
  <c r="S39" i="18"/>
  <c r="P39" i="18"/>
  <c r="M39" i="18"/>
  <c r="J39" i="18"/>
  <c r="G39" i="18"/>
  <c r="D39" i="18"/>
  <c r="S38" i="18"/>
  <c r="P38" i="18"/>
  <c r="M38" i="18"/>
  <c r="J38" i="18"/>
  <c r="G38" i="18"/>
  <c r="D38" i="18"/>
  <c r="S37" i="18"/>
  <c r="P37" i="18"/>
  <c r="M37" i="18"/>
  <c r="J37" i="18"/>
  <c r="G37" i="18"/>
  <c r="D37" i="18"/>
  <c r="S36" i="18"/>
  <c r="P36" i="18"/>
  <c r="M36" i="18"/>
  <c r="J36" i="18"/>
  <c r="G36" i="18"/>
  <c r="D36" i="18"/>
  <c r="S35" i="18"/>
  <c r="P35" i="18"/>
  <c r="M35" i="18"/>
  <c r="J35" i="18"/>
  <c r="G35" i="18"/>
  <c r="D35" i="18"/>
  <c r="S34" i="18"/>
  <c r="P34" i="18"/>
  <c r="M34" i="18"/>
  <c r="J34" i="18"/>
  <c r="G34" i="18"/>
  <c r="D34" i="18"/>
  <c r="S32" i="18"/>
  <c r="P32" i="18"/>
  <c r="M32" i="18"/>
  <c r="J32" i="18"/>
  <c r="G32" i="18"/>
  <c r="D32" i="18"/>
  <c r="S31" i="18"/>
  <c r="P31" i="18"/>
  <c r="M31" i="18"/>
  <c r="J31" i="18"/>
  <c r="G31" i="18"/>
  <c r="D31" i="18"/>
  <c r="S30" i="18"/>
  <c r="P30" i="18"/>
  <c r="M30" i="18"/>
  <c r="J30" i="18"/>
  <c r="G30" i="18"/>
  <c r="D30" i="18"/>
  <c r="S29" i="18"/>
  <c r="P29" i="18"/>
  <c r="M29" i="18"/>
  <c r="J29" i="18"/>
  <c r="G29" i="18"/>
  <c r="D29" i="18"/>
  <c r="S27" i="18"/>
  <c r="P27" i="18"/>
  <c r="M27" i="18"/>
  <c r="J27" i="18"/>
  <c r="G27" i="18"/>
  <c r="D27" i="18"/>
  <c r="S26" i="18"/>
  <c r="P26" i="18"/>
  <c r="M26" i="18"/>
  <c r="J26" i="18"/>
  <c r="G26" i="18"/>
  <c r="D26" i="18"/>
  <c r="S25" i="18"/>
  <c r="P25" i="18"/>
  <c r="M25" i="18"/>
  <c r="J25" i="18"/>
  <c r="G25" i="18"/>
  <c r="D25" i="18"/>
  <c r="S24" i="18"/>
  <c r="P24" i="18"/>
  <c r="M24" i="18"/>
  <c r="J24" i="18"/>
  <c r="G24" i="18"/>
  <c r="D24" i="18"/>
  <c r="S23" i="18"/>
  <c r="P23" i="18"/>
  <c r="M23" i="18"/>
  <c r="J23" i="18"/>
  <c r="G23" i="18"/>
  <c r="D23" i="18"/>
  <c r="S22" i="18"/>
  <c r="P22" i="18"/>
  <c r="M22" i="18"/>
  <c r="J22" i="18"/>
  <c r="G22" i="18"/>
  <c r="D22" i="18"/>
  <c r="S21" i="18"/>
  <c r="P21" i="18"/>
  <c r="M21" i="18"/>
  <c r="J21" i="18"/>
  <c r="G21" i="18"/>
  <c r="D21" i="18"/>
  <c r="S19" i="18"/>
  <c r="P19" i="18"/>
  <c r="M19" i="18"/>
  <c r="J19" i="18"/>
  <c r="G19" i="18"/>
  <c r="D19" i="18"/>
  <c r="S18" i="18"/>
  <c r="P18" i="18"/>
  <c r="M18" i="18"/>
  <c r="J18" i="18"/>
  <c r="G18" i="18"/>
  <c r="D18" i="18"/>
  <c r="S16" i="18"/>
  <c r="P16" i="18"/>
  <c r="M16" i="18"/>
  <c r="J16" i="18"/>
  <c r="G16" i="18"/>
  <c r="D16" i="18"/>
  <c r="S15" i="18"/>
  <c r="P15" i="18"/>
  <c r="M15" i="18"/>
  <c r="J15" i="18"/>
  <c r="G15" i="18"/>
  <c r="D15" i="18"/>
  <c r="S14" i="18"/>
  <c r="P14" i="18"/>
  <c r="M14" i="18"/>
  <c r="J14" i="18"/>
  <c r="G14" i="18"/>
  <c r="D14" i="18"/>
  <c r="S13" i="18"/>
  <c r="P13" i="18"/>
  <c r="M13" i="18"/>
  <c r="J13" i="18"/>
  <c r="G13" i="18"/>
  <c r="D13" i="18"/>
  <c r="S10" i="18"/>
  <c r="P10" i="18"/>
  <c r="M10" i="18"/>
  <c r="J10" i="18"/>
  <c r="G10" i="18"/>
  <c r="D10" i="18"/>
  <c r="S8" i="18"/>
  <c r="P8" i="18"/>
  <c r="M8" i="18"/>
  <c r="J8" i="18"/>
  <c r="G8" i="18"/>
  <c r="D8" i="18"/>
  <c r="D14" i="16"/>
  <c r="G14" i="16"/>
  <c r="J14" i="16"/>
  <c r="M14" i="16"/>
  <c r="P14" i="16"/>
  <c r="S14" i="16"/>
  <c r="T7" i="18" l="1"/>
  <c r="U8" i="18"/>
  <c r="U10" i="18"/>
  <c r="U14" i="18"/>
  <c r="U15" i="18"/>
  <c r="U16" i="18"/>
  <c r="U18" i="18"/>
  <c r="U19" i="18"/>
  <c r="U21" i="18"/>
  <c r="U23" i="18"/>
  <c r="U25" i="18"/>
  <c r="E7" i="18" s="1"/>
  <c r="U27" i="18"/>
  <c r="U29" i="18"/>
  <c r="U31" i="18"/>
  <c r="Q7" i="18" s="1"/>
  <c r="U35" i="18"/>
  <c r="U36" i="18"/>
  <c r="U37" i="18"/>
  <c r="U38" i="18"/>
  <c r="U39" i="18"/>
  <c r="U40" i="18"/>
  <c r="U41" i="18"/>
  <c r="T41" i="18" s="1"/>
  <c r="U42" i="18"/>
  <c r="U43" i="18"/>
  <c r="U44" i="18"/>
  <c r="U45" i="18"/>
  <c r="U46" i="18"/>
  <c r="T46" i="18" s="1"/>
  <c r="U47" i="18"/>
  <c r="U48" i="18"/>
  <c r="U49" i="18"/>
  <c r="U50" i="18"/>
  <c r="U51" i="18"/>
  <c r="Q51" i="18" s="1"/>
  <c r="U13" i="18"/>
  <c r="U22" i="18"/>
  <c r="U24" i="18"/>
  <c r="U26" i="18"/>
  <c r="U30" i="18"/>
  <c r="U32" i="18"/>
  <c r="U34" i="18"/>
  <c r="S21" i="11"/>
  <c r="P21" i="11"/>
  <c r="M21" i="11"/>
  <c r="J21" i="11"/>
  <c r="G21" i="11"/>
  <c r="D21" i="11"/>
  <c r="P24" i="14"/>
  <c r="Q12" i="18" l="1"/>
  <c r="K17" i="18"/>
  <c r="Q47" i="18"/>
  <c r="T50" i="18"/>
  <c r="E12" i="18"/>
  <c r="K33" i="18"/>
  <c r="H33" i="18"/>
  <c r="T33" i="18"/>
  <c r="N33" i="18"/>
  <c r="Q33" i="18"/>
  <c r="E33" i="18"/>
  <c r="E28" i="18"/>
  <c r="K28" i="18"/>
  <c r="Q28" i="18"/>
  <c r="N28" i="18"/>
  <c r="T28" i="18"/>
  <c r="H28" i="18"/>
  <c r="T20" i="18"/>
  <c r="E17" i="18"/>
  <c r="K20" i="18"/>
  <c r="H20" i="18"/>
  <c r="Q20" i="18"/>
  <c r="E20" i="18"/>
  <c r="N20" i="18"/>
  <c r="T11" i="18"/>
  <c r="N17" i="18"/>
  <c r="T12" i="18"/>
  <c r="T17" i="18"/>
  <c r="Q17" i="18"/>
  <c r="N11" i="18"/>
  <c r="H17" i="18"/>
  <c r="H11" i="18"/>
  <c r="N12" i="18"/>
  <c r="H12" i="18"/>
  <c r="E11" i="18"/>
  <c r="K11" i="18"/>
  <c r="Q11" i="18"/>
  <c r="K12" i="18"/>
  <c r="T6" i="18"/>
  <c r="T9" i="18"/>
  <c r="K9" i="18"/>
  <c r="H7" i="18"/>
  <c r="H9" i="18"/>
  <c r="N7" i="18"/>
  <c r="E9" i="18"/>
  <c r="N9" i="18"/>
  <c r="Q9" i="18"/>
  <c r="H6" i="18"/>
  <c r="E6" i="18"/>
  <c r="K6" i="18"/>
  <c r="K7" i="18"/>
  <c r="Q6" i="18"/>
  <c r="N6" i="18"/>
  <c r="T49" i="18"/>
  <c r="T45" i="18"/>
  <c r="T48" i="18"/>
  <c r="Q43" i="18"/>
  <c r="T42" i="18"/>
  <c r="Q39" i="18"/>
  <c r="T38" i="18"/>
  <c r="T37" i="18"/>
  <c r="Q35" i="18"/>
  <c r="H39" i="18"/>
  <c r="N47" i="18"/>
  <c r="H35" i="18"/>
  <c r="H31" i="18"/>
  <c r="E49" i="18"/>
  <c r="H43" i="18"/>
  <c r="N51" i="18"/>
  <c r="Q49" i="18"/>
  <c r="E45" i="18"/>
  <c r="E41" i="18"/>
  <c r="E37" i="18"/>
  <c r="E10" i="18"/>
  <c r="K31" i="18"/>
  <c r="H51" i="18"/>
  <c r="T51" i="18"/>
  <c r="K49" i="18"/>
  <c r="H47" i="18"/>
  <c r="T47" i="18"/>
  <c r="Q45" i="18"/>
  <c r="T43" i="18"/>
  <c r="Q41" i="18"/>
  <c r="T39" i="18"/>
  <c r="Q37" i="18"/>
  <c r="T35" i="18"/>
  <c r="N27" i="18"/>
  <c r="H21" i="18"/>
  <c r="Q10" i="18"/>
  <c r="N8" i="18"/>
  <c r="H14" i="18"/>
  <c r="T40" i="18"/>
  <c r="N44" i="18"/>
  <c r="H19" i="18"/>
  <c r="N15" i="18"/>
  <c r="T16" i="18"/>
  <c r="K50" i="18"/>
  <c r="Q48" i="18"/>
  <c r="K46" i="18"/>
  <c r="Q42" i="18"/>
  <c r="K10" i="18"/>
  <c r="E48" i="18"/>
  <c r="E42" i="18"/>
  <c r="H40" i="18"/>
  <c r="K38" i="18"/>
  <c r="N36" i="18"/>
  <c r="E16" i="18"/>
  <c r="E50" i="18"/>
  <c r="Q50" i="18"/>
  <c r="K48" i="18"/>
  <c r="E46" i="18"/>
  <c r="Q46" i="18"/>
  <c r="H44" i="18"/>
  <c r="T44" i="18"/>
  <c r="K42" i="18"/>
  <c r="N40" i="18"/>
  <c r="E38" i="18"/>
  <c r="Q38" i="18"/>
  <c r="H36" i="18"/>
  <c r="T36" i="18"/>
  <c r="H18" i="18"/>
  <c r="T10" i="18"/>
  <c r="T18" i="18"/>
  <c r="K16" i="18"/>
  <c r="N18" i="18"/>
  <c r="Q16" i="18"/>
  <c r="H8" i="18"/>
  <c r="H50" i="18"/>
  <c r="N50" i="18"/>
  <c r="H48" i="18"/>
  <c r="N48" i="18"/>
  <c r="H46" i="18"/>
  <c r="N46" i="18"/>
  <c r="E44" i="18"/>
  <c r="K44" i="18"/>
  <c r="Q44" i="18"/>
  <c r="H42" i="18"/>
  <c r="N42" i="18"/>
  <c r="E40" i="18"/>
  <c r="K40" i="18"/>
  <c r="Q40" i="18"/>
  <c r="H38" i="18"/>
  <c r="N38" i="18"/>
  <c r="E36" i="18"/>
  <c r="K36" i="18"/>
  <c r="Q36" i="18"/>
  <c r="N10" i="18"/>
  <c r="E18" i="18"/>
  <c r="K18" i="18"/>
  <c r="Q18" i="18"/>
  <c r="H16" i="18"/>
  <c r="N16" i="18"/>
  <c r="H10" i="18"/>
  <c r="V51" i="18"/>
  <c r="W51" i="18" s="1"/>
  <c r="E51" i="18"/>
  <c r="K51" i="18"/>
  <c r="H49" i="18"/>
  <c r="N49" i="18"/>
  <c r="E47" i="18"/>
  <c r="K47" i="18"/>
  <c r="K45" i="18"/>
  <c r="N43" i="18"/>
  <c r="K41" i="18"/>
  <c r="N39" i="18"/>
  <c r="K37" i="18"/>
  <c r="N35" i="18"/>
  <c r="E31" i="18"/>
  <c r="H27" i="18"/>
  <c r="T27" i="18"/>
  <c r="H15" i="18"/>
  <c r="T8" i="18"/>
  <c r="H45" i="18"/>
  <c r="N45" i="18"/>
  <c r="E43" i="18"/>
  <c r="K43" i="18"/>
  <c r="H41" i="18"/>
  <c r="V41" i="18" s="1"/>
  <c r="N41" i="18"/>
  <c r="E39" i="18"/>
  <c r="K39" i="18"/>
  <c r="H37" i="18"/>
  <c r="N37" i="18"/>
  <c r="E35" i="18"/>
  <c r="K35" i="18"/>
  <c r="E27" i="18"/>
  <c r="K27" i="18"/>
  <c r="Q27" i="18"/>
  <c r="Q8" i="18"/>
  <c r="K8" i="18"/>
  <c r="E8" i="18"/>
  <c r="T14" i="18"/>
  <c r="T34" i="18"/>
  <c r="Q34" i="18"/>
  <c r="N34" i="18"/>
  <c r="K34" i="18"/>
  <c r="H34" i="18"/>
  <c r="E34" i="18"/>
  <c r="T32" i="18"/>
  <c r="Q32" i="18"/>
  <c r="N32" i="18"/>
  <c r="K32" i="18"/>
  <c r="H32" i="18"/>
  <c r="E32" i="18"/>
  <c r="T24" i="18"/>
  <c r="Q24" i="18"/>
  <c r="N24" i="18"/>
  <c r="K24" i="18"/>
  <c r="H24" i="18"/>
  <c r="E24" i="18"/>
  <c r="E14" i="18"/>
  <c r="N31" i="18"/>
  <c r="T31" i="18"/>
  <c r="H29" i="18"/>
  <c r="N29" i="18"/>
  <c r="T29" i="18"/>
  <c r="H25" i="18"/>
  <c r="N25" i="18"/>
  <c r="T25" i="18"/>
  <c r="H23" i="18"/>
  <c r="N23" i="18"/>
  <c r="T23" i="18"/>
  <c r="N21" i="18"/>
  <c r="T21" i="18"/>
  <c r="E19" i="18"/>
  <c r="K19" i="18"/>
  <c r="Q19" i="18"/>
  <c r="T15" i="18"/>
  <c r="N14" i="18"/>
  <c r="T13" i="18"/>
  <c r="Q13" i="18"/>
  <c r="N13" i="18"/>
  <c r="K13" i="18"/>
  <c r="H13" i="18"/>
  <c r="E13" i="18"/>
  <c r="T30" i="18"/>
  <c r="Q30" i="18"/>
  <c r="N30" i="18"/>
  <c r="K30" i="18"/>
  <c r="H30" i="18"/>
  <c r="E30" i="18"/>
  <c r="T26" i="18"/>
  <c r="Q26" i="18"/>
  <c r="N26" i="18"/>
  <c r="K26" i="18"/>
  <c r="H26" i="18"/>
  <c r="E26" i="18"/>
  <c r="T22" i="18"/>
  <c r="Q22" i="18"/>
  <c r="N22" i="18"/>
  <c r="K22" i="18"/>
  <c r="H22" i="18"/>
  <c r="E22" i="18"/>
  <c r="Q31" i="18"/>
  <c r="E29" i="18"/>
  <c r="K29" i="18"/>
  <c r="Q29" i="18"/>
  <c r="E25" i="18"/>
  <c r="K25" i="18"/>
  <c r="Q25" i="18"/>
  <c r="E23" i="18"/>
  <c r="K23" i="18"/>
  <c r="Q23" i="18"/>
  <c r="E21" i="18"/>
  <c r="K21" i="18"/>
  <c r="Q21" i="18"/>
  <c r="N19" i="18"/>
  <c r="T19" i="18"/>
  <c r="E15" i="18"/>
  <c r="K15" i="18"/>
  <c r="Q15" i="18"/>
  <c r="K14" i="18"/>
  <c r="Q14" i="18"/>
  <c r="U21" i="11"/>
  <c r="P7" i="9"/>
  <c r="V50" i="18" l="1"/>
  <c r="V33" i="18"/>
  <c r="V28" i="18"/>
  <c r="V17" i="18"/>
  <c r="V20" i="18"/>
  <c r="V6" i="18"/>
  <c r="W41" i="18" s="1"/>
  <c r="V7" i="18"/>
  <c r="V11" i="18"/>
  <c r="V12" i="18"/>
  <c r="V9" i="18"/>
  <c r="V49" i="18"/>
  <c r="V48" i="18"/>
  <c r="V47" i="18"/>
  <c r="V46" i="18"/>
  <c r="V45" i="18"/>
  <c r="V43" i="18"/>
  <c r="V42" i="18"/>
  <c r="V40" i="18"/>
  <c r="V39" i="18"/>
  <c r="V38" i="18"/>
  <c r="V37" i="18"/>
  <c r="V44" i="18"/>
  <c r="V36" i="18"/>
  <c r="V35" i="18"/>
  <c r="V34" i="18"/>
  <c r="V32" i="18"/>
  <c r="V27" i="18"/>
  <c r="V24" i="18"/>
  <c r="V22" i="18"/>
  <c r="V18" i="18"/>
  <c r="V16" i="18"/>
  <c r="V10" i="18"/>
  <c r="V8" i="18"/>
  <c r="V26" i="18"/>
  <c r="V30" i="18"/>
  <c r="V13" i="18"/>
  <c r="V31" i="18"/>
  <c r="V21" i="18"/>
  <c r="V25" i="18"/>
  <c r="V19" i="18"/>
  <c r="V14" i="18"/>
  <c r="V15" i="18"/>
  <c r="V23" i="18"/>
  <c r="V29" i="18"/>
  <c r="W50" i="18" l="1"/>
  <c r="W33" i="18"/>
  <c r="W28" i="18"/>
  <c r="W17" i="18"/>
  <c r="W20" i="18"/>
  <c r="W11" i="18"/>
  <c r="W12" i="18"/>
  <c r="W9" i="18"/>
  <c r="W6" i="18"/>
  <c r="W7" i="18"/>
  <c r="W46" i="18"/>
  <c r="W48" i="18"/>
  <c r="W45" i="18"/>
  <c r="W47" i="18"/>
  <c r="W49" i="18"/>
  <c r="W43" i="18"/>
  <c r="W42" i="18"/>
  <c r="W40" i="18"/>
  <c r="W39" i="18"/>
  <c r="W38" i="18"/>
  <c r="W36" i="18"/>
  <c r="W44" i="18"/>
  <c r="W37" i="18"/>
  <c r="W35" i="18"/>
  <c r="W27" i="18"/>
  <c r="W24" i="18"/>
  <c r="W22" i="18"/>
  <c r="W18" i="18"/>
  <c r="W16" i="18"/>
  <c r="W10" i="18"/>
  <c r="W8" i="18"/>
  <c r="W32" i="18"/>
  <c r="W13" i="18"/>
  <c r="W29" i="18"/>
  <c r="W15" i="18"/>
  <c r="W34" i="18"/>
  <c r="W23" i="18"/>
  <c r="W19" i="18"/>
  <c r="W25" i="18"/>
  <c r="W30" i="18"/>
  <c r="W14" i="18"/>
  <c r="W21" i="18"/>
  <c r="W31" i="18"/>
  <c r="W26" i="18"/>
  <c r="S30" i="9"/>
  <c r="P30" i="9"/>
  <c r="M30" i="9"/>
  <c r="J30" i="9"/>
  <c r="G30" i="9"/>
  <c r="D30" i="9"/>
  <c r="S29" i="9"/>
  <c r="P29" i="9"/>
  <c r="M29" i="9"/>
  <c r="J29" i="9"/>
  <c r="G29" i="9"/>
  <c r="D29" i="9"/>
  <c r="S28" i="9"/>
  <c r="P28" i="9"/>
  <c r="M28" i="9"/>
  <c r="J28" i="9"/>
  <c r="G28" i="9"/>
  <c r="D28" i="9"/>
  <c r="S26" i="9"/>
  <c r="P26" i="9"/>
  <c r="M26" i="9"/>
  <c r="J26" i="9"/>
  <c r="G26" i="9"/>
  <c r="D26" i="9"/>
  <c r="S24" i="9"/>
  <c r="P24" i="9"/>
  <c r="M24" i="9"/>
  <c r="J24" i="9"/>
  <c r="G24" i="9"/>
  <c r="D24" i="9"/>
  <c r="S23" i="9"/>
  <c r="P23" i="9"/>
  <c r="M23" i="9"/>
  <c r="J23" i="9"/>
  <c r="G23" i="9"/>
  <c r="D23" i="9"/>
  <c r="S22" i="9"/>
  <c r="P22" i="9"/>
  <c r="M22" i="9"/>
  <c r="J22" i="9"/>
  <c r="G22" i="9"/>
  <c r="D22" i="9"/>
  <c r="U30" i="9" l="1"/>
  <c r="U29" i="9"/>
  <c r="U28" i="9"/>
  <c r="U26" i="9"/>
  <c r="U22" i="9"/>
  <c r="U24" i="9"/>
  <c r="U23" i="9"/>
  <c r="S34" i="17" l="1"/>
  <c r="P34" i="17"/>
  <c r="M34" i="17"/>
  <c r="J34" i="17"/>
  <c r="G34" i="17"/>
  <c r="D34" i="17"/>
  <c r="S33" i="17"/>
  <c r="P33" i="17"/>
  <c r="M33" i="17"/>
  <c r="J33" i="17"/>
  <c r="G33" i="17"/>
  <c r="D33" i="17"/>
  <c r="S32" i="17"/>
  <c r="P32" i="17"/>
  <c r="M32" i="17"/>
  <c r="J32" i="17"/>
  <c r="G32" i="17"/>
  <c r="D32" i="17"/>
  <c r="S31" i="17"/>
  <c r="P31" i="17"/>
  <c r="M31" i="17"/>
  <c r="J31" i="17"/>
  <c r="G31" i="17"/>
  <c r="D31" i="17"/>
  <c r="S30" i="17"/>
  <c r="P30" i="17"/>
  <c r="M30" i="17"/>
  <c r="J30" i="17"/>
  <c r="G30" i="17"/>
  <c r="D30" i="17"/>
  <c r="S29" i="17"/>
  <c r="P29" i="17"/>
  <c r="M29" i="17"/>
  <c r="J29" i="17"/>
  <c r="G29" i="17"/>
  <c r="D29" i="17"/>
  <c r="S28" i="17"/>
  <c r="P28" i="17"/>
  <c r="M28" i="17"/>
  <c r="J28" i="17"/>
  <c r="G28" i="17"/>
  <c r="D28" i="17"/>
  <c r="S27" i="17"/>
  <c r="P27" i="17"/>
  <c r="M27" i="17"/>
  <c r="J27" i="17"/>
  <c r="G27" i="17"/>
  <c r="D27" i="17"/>
  <c r="S26" i="17"/>
  <c r="P26" i="17"/>
  <c r="M26" i="17"/>
  <c r="J26" i="17"/>
  <c r="G26" i="17"/>
  <c r="D26" i="17"/>
  <c r="S25" i="17"/>
  <c r="P25" i="17"/>
  <c r="M25" i="17"/>
  <c r="J25" i="17"/>
  <c r="G25" i="17"/>
  <c r="D25" i="17"/>
  <c r="S24" i="17"/>
  <c r="P24" i="17"/>
  <c r="M24" i="17"/>
  <c r="J24" i="17"/>
  <c r="G24" i="17"/>
  <c r="D24" i="17"/>
  <c r="S23" i="17"/>
  <c r="P23" i="17"/>
  <c r="M23" i="17"/>
  <c r="J23" i="17"/>
  <c r="G23" i="17"/>
  <c r="D23" i="17"/>
  <c r="S22" i="17"/>
  <c r="P22" i="17"/>
  <c r="M22" i="17"/>
  <c r="J22" i="17"/>
  <c r="G22" i="17"/>
  <c r="D22" i="17"/>
  <c r="S21" i="17"/>
  <c r="P21" i="17"/>
  <c r="M21" i="17"/>
  <c r="J21" i="17"/>
  <c r="G21" i="17"/>
  <c r="D21" i="17"/>
  <c r="S20" i="17"/>
  <c r="P20" i="17"/>
  <c r="M20" i="17"/>
  <c r="J20" i="17"/>
  <c r="G20" i="17"/>
  <c r="D20" i="17"/>
  <c r="S19" i="17"/>
  <c r="P19" i="17"/>
  <c r="M19" i="17"/>
  <c r="J19" i="17"/>
  <c r="G19" i="17"/>
  <c r="D19" i="17"/>
  <c r="S18" i="17"/>
  <c r="P18" i="17"/>
  <c r="M18" i="17"/>
  <c r="J18" i="17"/>
  <c r="G18" i="17"/>
  <c r="D18" i="17"/>
  <c r="S17" i="17"/>
  <c r="P17" i="17"/>
  <c r="M17" i="17"/>
  <c r="J17" i="17"/>
  <c r="G17" i="17"/>
  <c r="D17" i="17"/>
  <c r="S16" i="17"/>
  <c r="P16" i="17"/>
  <c r="M16" i="17"/>
  <c r="J16" i="17"/>
  <c r="G16" i="17"/>
  <c r="D16" i="17"/>
  <c r="S15" i="17"/>
  <c r="P15" i="17"/>
  <c r="M15" i="17"/>
  <c r="J15" i="17"/>
  <c r="G15" i="17"/>
  <c r="D15" i="17"/>
  <c r="S14" i="17"/>
  <c r="P14" i="17"/>
  <c r="M14" i="17"/>
  <c r="J14" i="17"/>
  <c r="G14" i="17"/>
  <c r="D14" i="17"/>
  <c r="S13" i="17"/>
  <c r="P13" i="17"/>
  <c r="M13" i="17"/>
  <c r="J13" i="17"/>
  <c r="G13" i="17"/>
  <c r="D13" i="17"/>
  <c r="S12" i="17"/>
  <c r="P12" i="17"/>
  <c r="M12" i="17"/>
  <c r="J12" i="17"/>
  <c r="G12" i="17"/>
  <c r="D12" i="17"/>
  <c r="S11" i="17"/>
  <c r="P11" i="17"/>
  <c r="M11" i="17"/>
  <c r="J11" i="17"/>
  <c r="G11" i="17"/>
  <c r="D11" i="17"/>
  <c r="S10" i="17"/>
  <c r="P10" i="17"/>
  <c r="M10" i="17"/>
  <c r="J10" i="17"/>
  <c r="G10" i="17"/>
  <c r="D10" i="17"/>
  <c r="S9" i="17"/>
  <c r="P9" i="17"/>
  <c r="M9" i="17"/>
  <c r="J9" i="17"/>
  <c r="G9" i="17"/>
  <c r="D9" i="17"/>
  <c r="S8" i="17"/>
  <c r="P8" i="17"/>
  <c r="M8" i="17"/>
  <c r="J8" i="17"/>
  <c r="G8" i="17"/>
  <c r="D8" i="17"/>
  <c r="S7" i="17"/>
  <c r="P7" i="17"/>
  <c r="M7" i="17"/>
  <c r="J7" i="17"/>
  <c r="G7" i="17"/>
  <c r="D7" i="17"/>
  <c r="S6" i="17"/>
  <c r="P6" i="17"/>
  <c r="M6" i="17"/>
  <c r="J6" i="17"/>
  <c r="G6" i="17"/>
  <c r="D6" i="17"/>
  <c r="S5" i="17"/>
  <c r="P5" i="17"/>
  <c r="M5" i="17"/>
  <c r="J5" i="17"/>
  <c r="G5" i="17"/>
  <c r="D5" i="17"/>
  <c r="P27" i="2"/>
  <c r="U6" i="17" l="1"/>
  <c r="U8" i="17"/>
  <c r="U10" i="17"/>
  <c r="U12" i="17"/>
  <c r="U14" i="17"/>
  <c r="U16" i="17"/>
  <c r="U18" i="17"/>
  <c r="U20" i="17"/>
  <c r="U22" i="17"/>
  <c r="U24" i="17"/>
  <c r="U26" i="17"/>
  <c r="T26" i="17" s="1"/>
  <c r="U28" i="17"/>
  <c r="V28" i="17" s="1"/>
  <c r="W28" i="17" s="1"/>
  <c r="U30" i="17"/>
  <c r="Q30" i="17" s="1"/>
  <c r="U32" i="17"/>
  <c r="V32" i="17" s="1"/>
  <c r="W32" i="17" s="1"/>
  <c r="U34" i="17"/>
  <c r="T34" i="17" s="1"/>
  <c r="U5" i="17"/>
  <c r="U9" i="17"/>
  <c r="U13" i="17"/>
  <c r="U17" i="17"/>
  <c r="U25" i="17"/>
  <c r="U33" i="17"/>
  <c r="U7" i="17"/>
  <c r="U11" i="17"/>
  <c r="U15" i="17"/>
  <c r="U21" i="17"/>
  <c r="U29" i="17"/>
  <c r="V29" i="17" s="1"/>
  <c r="W29" i="17" s="1"/>
  <c r="U19" i="17"/>
  <c r="U23" i="17"/>
  <c r="U27" i="17"/>
  <c r="U31" i="17"/>
  <c r="S9" i="11"/>
  <c r="P9" i="11"/>
  <c r="M9" i="11"/>
  <c r="J9" i="11"/>
  <c r="G9" i="11"/>
  <c r="D9" i="11"/>
  <c r="S12" i="11"/>
  <c r="P12" i="11"/>
  <c r="M12" i="11"/>
  <c r="J12" i="11"/>
  <c r="G12" i="11"/>
  <c r="D12" i="11"/>
  <c r="S11" i="11"/>
  <c r="P11" i="11"/>
  <c r="M11" i="11"/>
  <c r="J11" i="11"/>
  <c r="G11" i="11"/>
  <c r="D11" i="11"/>
  <c r="S7" i="11"/>
  <c r="P7" i="11"/>
  <c r="M7" i="11"/>
  <c r="J7" i="11"/>
  <c r="G7" i="11"/>
  <c r="D7" i="11"/>
  <c r="S6" i="11"/>
  <c r="P6" i="11"/>
  <c r="M6" i="11"/>
  <c r="J6" i="11"/>
  <c r="G6" i="11"/>
  <c r="D6" i="11"/>
  <c r="Q22" i="17" l="1"/>
  <c r="E8" i="17"/>
  <c r="H10" i="17"/>
  <c r="T10" i="17"/>
  <c r="E12" i="17"/>
  <c r="Q14" i="17"/>
  <c r="K34" i="17"/>
  <c r="K26" i="17"/>
  <c r="N14" i="17"/>
  <c r="T14" i="17"/>
  <c r="N18" i="17"/>
  <c r="K18" i="17"/>
  <c r="E34" i="17"/>
  <c r="Q34" i="17"/>
  <c r="E26" i="17"/>
  <c r="Q26" i="17"/>
  <c r="H18" i="17"/>
  <c r="H14" i="17"/>
  <c r="N10" i="17"/>
  <c r="V34" i="17"/>
  <c r="W34" i="17" s="1"/>
  <c r="H34" i="17"/>
  <c r="N34" i="17"/>
  <c r="V26" i="17"/>
  <c r="W26" i="17" s="1"/>
  <c r="H26" i="17"/>
  <c r="N26" i="17"/>
  <c r="E18" i="17"/>
  <c r="K14" i="17"/>
  <c r="E14" i="17"/>
  <c r="Q10" i="17"/>
  <c r="K10" i="17"/>
  <c r="E10" i="17"/>
  <c r="T22" i="17"/>
  <c r="K24" i="17"/>
  <c r="K16" i="17"/>
  <c r="Q28" i="17"/>
  <c r="E20" i="17"/>
  <c r="N12" i="17"/>
  <c r="N30" i="17"/>
  <c r="N6" i="17"/>
  <c r="V30" i="17"/>
  <c r="W30" i="17" s="1"/>
  <c r="H22" i="17"/>
  <c r="H6" i="17"/>
  <c r="T6" i="17"/>
  <c r="H30" i="17"/>
  <c r="T30" i="17"/>
  <c r="N22" i="17"/>
  <c r="E30" i="17"/>
  <c r="K30" i="17"/>
  <c r="E22" i="17"/>
  <c r="K22" i="17"/>
  <c r="E6" i="17"/>
  <c r="K6" i="17"/>
  <c r="Q6" i="17"/>
  <c r="T18" i="17"/>
  <c r="K32" i="17"/>
  <c r="E28" i="17"/>
  <c r="Q20" i="17"/>
  <c r="Q16" i="17"/>
  <c r="E16" i="17"/>
  <c r="Q18" i="17"/>
  <c r="K12" i="17"/>
  <c r="Q32" i="17"/>
  <c r="E32" i="17"/>
  <c r="K28" i="17"/>
  <c r="Q24" i="17"/>
  <c r="E24" i="17"/>
  <c r="K20" i="17"/>
  <c r="T8" i="17"/>
  <c r="K8" i="17"/>
  <c r="H8" i="17"/>
  <c r="T32" i="17"/>
  <c r="N32" i="17"/>
  <c r="H32" i="17"/>
  <c r="T28" i="17"/>
  <c r="N28" i="17"/>
  <c r="H28" i="17"/>
  <c r="T24" i="17"/>
  <c r="N24" i="17"/>
  <c r="H24" i="17"/>
  <c r="T20" i="17"/>
  <c r="N20" i="17"/>
  <c r="H20" i="17"/>
  <c r="T16" i="17"/>
  <c r="N16" i="17"/>
  <c r="H16" i="17"/>
  <c r="T12" i="17"/>
  <c r="Q12" i="17"/>
  <c r="Q8" i="17"/>
  <c r="N8" i="17"/>
  <c r="H12" i="17"/>
  <c r="T31" i="17"/>
  <c r="Q31" i="17"/>
  <c r="N31" i="17"/>
  <c r="K31" i="17"/>
  <c r="H31" i="17"/>
  <c r="E31" i="17"/>
  <c r="T27" i="17"/>
  <c r="Q27" i="17"/>
  <c r="N27" i="17"/>
  <c r="K27" i="17"/>
  <c r="H27" i="17"/>
  <c r="E27" i="17"/>
  <c r="T23" i="17"/>
  <c r="Q23" i="17"/>
  <c r="N23" i="17"/>
  <c r="K23" i="17"/>
  <c r="H23" i="17"/>
  <c r="E23" i="17"/>
  <c r="T19" i="17"/>
  <c r="Q19" i="17"/>
  <c r="N19" i="17"/>
  <c r="K19" i="17"/>
  <c r="H19" i="17"/>
  <c r="E19" i="17"/>
  <c r="T21" i="17"/>
  <c r="Q21" i="17"/>
  <c r="N21" i="17"/>
  <c r="K21" i="17"/>
  <c r="H21" i="17"/>
  <c r="E21" i="17"/>
  <c r="T11" i="17"/>
  <c r="Q11" i="17"/>
  <c r="N11" i="17"/>
  <c r="K11" i="17"/>
  <c r="H11" i="17"/>
  <c r="E11" i="17"/>
  <c r="T33" i="17"/>
  <c r="Q33" i="17"/>
  <c r="N33" i="17"/>
  <c r="K33" i="17"/>
  <c r="H33" i="17"/>
  <c r="E33" i="17"/>
  <c r="T17" i="17"/>
  <c r="Q17" i="17"/>
  <c r="N17" i="17"/>
  <c r="K17" i="17"/>
  <c r="H17" i="17"/>
  <c r="E17" i="17"/>
  <c r="T9" i="17"/>
  <c r="Q9" i="17"/>
  <c r="N9" i="17"/>
  <c r="K9" i="17"/>
  <c r="H9" i="17"/>
  <c r="E9" i="17"/>
  <c r="V31" i="17"/>
  <c r="W31" i="17" s="1"/>
  <c r="V27" i="17"/>
  <c r="W27" i="17" s="1"/>
  <c r="V23" i="17"/>
  <c r="W23" i="17" s="1"/>
  <c r="T29" i="17"/>
  <c r="Q29" i="17"/>
  <c r="N29" i="17"/>
  <c r="K29" i="17"/>
  <c r="H29" i="17"/>
  <c r="E29" i="17"/>
  <c r="T15" i="17"/>
  <c r="Q15" i="17"/>
  <c r="N15" i="17"/>
  <c r="K15" i="17"/>
  <c r="H15" i="17"/>
  <c r="E15" i="17"/>
  <c r="T7" i="17"/>
  <c r="Q7" i="17"/>
  <c r="N7" i="17"/>
  <c r="K7" i="17"/>
  <c r="H7" i="17"/>
  <c r="E7" i="17"/>
  <c r="V33" i="17"/>
  <c r="W33" i="17" s="1"/>
  <c r="T25" i="17"/>
  <c r="Q25" i="17"/>
  <c r="N25" i="17"/>
  <c r="K25" i="17"/>
  <c r="H25" i="17"/>
  <c r="E25" i="17"/>
  <c r="T13" i="17"/>
  <c r="Q13" i="17"/>
  <c r="N13" i="17"/>
  <c r="K13" i="17"/>
  <c r="H13" i="17"/>
  <c r="E13" i="17"/>
  <c r="T5" i="17"/>
  <c r="Q5" i="17"/>
  <c r="N5" i="17"/>
  <c r="K5" i="17"/>
  <c r="H5" i="17"/>
  <c r="E5" i="17"/>
  <c r="U12" i="11"/>
  <c r="U9" i="11"/>
  <c r="U11" i="11"/>
  <c r="U7" i="11"/>
  <c r="U6" i="11"/>
  <c r="S13" i="14"/>
  <c r="P13" i="14"/>
  <c r="M13" i="14"/>
  <c r="J13" i="14"/>
  <c r="G13" i="14"/>
  <c r="D13" i="14"/>
  <c r="S12" i="14"/>
  <c r="P12" i="14"/>
  <c r="M12" i="14"/>
  <c r="J12" i="14"/>
  <c r="G12" i="14"/>
  <c r="D12" i="14"/>
  <c r="S12" i="9"/>
  <c r="P12" i="9"/>
  <c r="M12" i="9"/>
  <c r="J12" i="9"/>
  <c r="G12" i="9"/>
  <c r="D12" i="9"/>
  <c r="S9" i="9"/>
  <c r="P9" i="9"/>
  <c r="M9" i="9"/>
  <c r="J9" i="9"/>
  <c r="G9" i="9"/>
  <c r="D9" i="9"/>
  <c r="S6" i="9"/>
  <c r="P6" i="9"/>
  <c r="M6" i="9"/>
  <c r="J6" i="9"/>
  <c r="G6" i="9"/>
  <c r="D6" i="9"/>
  <c r="S5" i="9"/>
  <c r="P5" i="9"/>
  <c r="M5" i="9"/>
  <c r="J5" i="9"/>
  <c r="G5" i="9"/>
  <c r="D5" i="9"/>
  <c r="V25" i="17" l="1"/>
  <c r="V22" i="17"/>
  <c r="V13" i="17"/>
  <c r="V16" i="17"/>
  <c r="V10" i="17"/>
  <c r="V11" i="17"/>
  <c r="V24" i="17"/>
  <c r="V21" i="17"/>
  <c r="V20" i="17"/>
  <c r="V15" i="17"/>
  <c r="V18" i="17"/>
  <c r="V14" i="17"/>
  <c r="V19" i="17"/>
  <c r="V6" i="17"/>
  <c r="V12" i="17"/>
  <c r="V8" i="17"/>
  <c r="V17" i="17"/>
  <c r="V7" i="17"/>
  <c r="V9" i="17"/>
  <c r="W25" i="17" s="1"/>
  <c r="V5" i="17"/>
  <c r="U13" i="14"/>
  <c r="U12" i="14"/>
  <c r="U12" i="9"/>
  <c r="U9" i="9"/>
  <c r="U6" i="9"/>
  <c r="U5" i="9"/>
  <c r="W22" i="17" l="1"/>
  <c r="W13" i="17"/>
  <c r="W16" i="17"/>
  <c r="W10" i="17"/>
  <c r="W24" i="17"/>
  <c r="W21" i="17"/>
  <c r="W20" i="17"/>
  <c r="W15" i="17"/>
  <c r="W11" i="17"/>
  <c r="W19" i="17"/>
  <c r="W6" i="17"/>
  <c r="W14" i="17"/>
  <c r="W18" i="17"/>
  <c r="W17" i="17"/>
  <c r="W7" i="17"/>
  <c r="W12" i="17"/>
  <c r="W9" i="17"/>
  <c r="W5" i="17"/>
  <c r="W8" i="17"/>
  <c r="S34" i="16"/>
  <c r="P34" i="16"/>
  <c r="M34" i="16"/>
  <c r="J34" i="16"/>
  <c r="G34" i="16"/>
  <c r="D34" i="16"/>
  <c r="S33" i="16"/>
  <c r="P33" i="16"/>
  <c r="M33" i="16"/>
  <c r="J33" i="16"/>
  <c r="G33" i="16"/>
  <c r="D33" i="16"/>
  <c r="S32" i="16"/>
  <c r="P32" i="16"/>
  <c r="M32" i="16"/>
  <c r="J32" i="16"/>
  <c r="G32" i="16"/>
  <c r="D32" i="16"/>
  <c r="S31" i="16"/>
  <c r="P31" i="16"/>
  <c r="M31" i="16"/>
  <c r="J31" i="16"/>
  <c r="G31" i="16"/>
  <c r="D31" i="16"/>
  <c r="S30" i="16"/>
  <c r="P30" i="16"/>
  <c r="M30" i="16"/>
  <c r="J30" i="16"/>
  <c r="G30" i="16"/>
  <c r="D30" i="16"/>
  <c r="S29" i="16"/>
  <c r="P29" i="16"/>
  <c r="M29" i="16"/>
  <c r="J29" i="16"/>
  <c r="G29" i="16"/>
  <c r="D29" i="16"/>
  <c r="S28" i="16"/>
  <c r="P28" i="16"/>
  <c r="M28" i="16"/>
  <c r="J28" i="16"/>
  <c r="G28" i="16"/>
  <c r="D28" i="16"/>
  <c r="S27" i="16"/>
  <c r="P27" i="16"/>
  <c r="M27" i="16"/>
  <c r="J27" i="16"/>
  <c r="G27" i="16"/>
  <c r="D27" i="16"/>
  <c r="S26" i="16"/>
  <c r="P26" i="16"/>
  <c r="M26" i="16"/>
  <c r="J26" i="16"/>
  <c r="G26" i="16"/>
  <c r="D26" i="16"/>
  <c r="S20" i="16"/>
  <c r="P20" i="16"/>
  <c r="M20" i="16"/>
  <c r="J20" i="16"/>
  <c r="G20" i="16"/>
  <c r="D20" i="16"/>
  <c r="S19" i="16"/>
  <c r="P19" i="16"/>
  <c r="M19" i="16"/>
  <c r="J19" i="16"/>
  <c r="G19" i="16"/>
  <c r="D19" i="16"/>
  <c r="S18" i="16"/>
  <c r="P18" i="16"/>
  <c r="M18" i="16"/>
  <c r="J18" i="16"/>
  <c r="G18" i="16"/>
  <c r="D18" i="16"/>
  <c r="S17" i="16"/>
  <c r="P17" i="16"/>
  <c r="M17" i="16"/>
  <c r="J17" i="16"/>
  <c r="G17" i="16"/>
  <c r="D17" i="16"/>
  <c r="S16" i="16"/>
  <c r="P16" i="16"/>
  <c r="M16" i="16"/>
  <c r="J16" i="16"/>
  <c r="G16" i="16"/>
  <c r="D16" i="16"/>
  <c r="S15" i="16"/>
  <c r="P15" i="16"/>
  <c r="M15" i="16"/>
  <c r="J15" i="16"/>
  <c r="G15" i="16"/>
  <c r="D15" i="16"/>
  <c r="S13" i="16"/>
  <c r="P13" i="16"/>
  <c r="M13" i="16"/>
  <c r="J13" i="16"/>
  <c r="G13" i="16"/>
  <c r="D13" i="16"/>
  <c r="S12" i="16"/>
  <c r="P12" i="16"/>
  <c r="M12" i="16"/>
  <c r="J12" i="16"/>
  <c r="G12" i="16"/>
  <c r="D12" i="16"/>
  <c r="S11" i="16"/>
  <c r="P11" i="16"/>
  <c r="M11" i="16"/>
  <c r="J11" i="16"/>
  <c r="G11" i="16"/>
  <c r="D11" i="16"/>
  <c r="S10" i="16"/>
  <c r="P10" i="16"/>
  <c r="M10" i="16"/>
  <c r="J10" i="16"/>
  <c r="G10" i="16"/>
  <c r="D10" i="16"/>
  <c r="S9" i="16"/>
  <c r="P9" i="16"/>
  <c r="M9" i="16"/>
  <c r="J9" i="16"/>
  <c r="G9" i="16"/>
  <c r="D9" i="16"/>
  <c r="S8" i="16"/>
  <c r="P8" i="16"/>
  <c r="M8" i="16"/>
  <c r="J8" i="16"/>
  <c r="G8" i="16"/>
  <c r="D8" i="16"/>
  <c r="S7" i="16"/>
  <c r="P7" i="16"/>
  <c r="M7" i="16"/>
  <c r="J7" i="16"/>
  <c r="G7" i="16"/>
  <c r="D7" i="16"/>
  <c r="S6" i="16"/>
  <c r="P6" i="16"/>
  <c r="M6" i="16"/>
  <c r="J6" i="16"/>
  <c r="G6" i="16"/>
  <c r="D6" i="16"/>
  <c r="S5" i="16"/>
  <c r="P5" i="16"/>
  <c r="M5" i="16"/>
  <c r="J5" i="16"/>
  <c r="G5" i="16"/>
  <c r="D5" i="16"/>
  <c r="D30" i="14"/>
  <c r="G30" i="14"/>
  <c r="J30" i="14"/>
  <c r="M30" i="14"/>
  <c r="P30" i="14"/>
  <c r="S30" i="14"/>
  <c r="D31" i="14"/>
  <c r="G31" i="14"/>
  <c r="J31" i="14"/>
  <c r="M31" i="14"/>
  <c r="P31" i="14"/>
  <c r="S31" i="14"/>
  <c r="D32" i="14"/>
  <c r="G32" i="14"/>
  <c r="J32" i="14"/>
  <c r="M32" i="14"/>
  <c r="P32" i="14"/>
  <c r="S32" i="14"/>
  <c r="D33" i="14"/>
  <c r="G33" i="14"/>
  <c r="J33" i="14"/>
  <c r="M33" i="14"/>
  <c r="P33" i="14"/>
  <c r="S33" i="14"/>
  <c r="D34" i="14"/>
  <c r="G34" i="14"/>
  <c r="J34" i="14"/>
  <c r="M34" i="14"/>
  <c r="P34" i="14"/>
  <c r="S34" i="14"/>
  <c r="D35" i="14"/>
  <c r="G35" i="14"/>
  <c r="J35" i="14"/>
  <c r="M35" i="14"/>
  <c r="P35" i="14"/>
  <c r="S35" i="14"/>
  <c r="D36" i="14"/>
  <c r="G36" i="14"/>
  <c r="J36" i="14"/>
  <c r="M36" i="14"/>
  <c r="P36" i="14"/>
  <c r="S36" i="14"/>
  <c r="D37" i="14"/>
  <c r="G37" i="14"/>
  <c r="J37" i="14"/>
  <c r="M37" i="14"/>
  <c r="P37" i="14"/>
  <c r="S37" i="14"/>
  <c r="D38" i="14"/>
  <c r="G38" i="14"/>
  <c r="J38" i="14"/>
  <c r="M38" i="14"/>
  <c r="P38" i="14"/>
  <c r="S38" i="14"/>
  <c r="D39" i="14"/>
  <c r="G39" i="14"/>
  <c r="J39" i="14"/>
  <c r="M39" i="14"/>
  <c r="P39" i="14"/>
  <c r="S39" i="14"/>
  <c r="D40" i="14"/>
  <c r="G40" i="14"/>
  <c r="J40" i="14"/>
  <c r="M40" i="14"/>
  <c r="P40" i="14"/>
  <c r="S40" i="14"/>
  <c r="D41" i="14"/>
  <c r="G41" i="14"/>
  <c r="J41" i="14"/>
  <c r="M41" i="14"/>
  <c r="P41" i="14"/>
  <c r="S41" i="14"/>
  <c r="D42" i="14"/>
  <c r="G42" i="14"/>
  <c r="J42" i="14"/>
  <c r="M42" i="14"/>
  <c r="P42" i="14"/>
  <c r="S42" i="14"/>
  <c r="D43" i="14"/>
  <c r="G43" i="14"/>
  <c r="J43" i="14"/>
  <c r="M43" i="14"/>
  <c r="P43" i="14"/>
  <c r="S43" i="14"/>
  <c r="D44" i="14"/>
  <c r="G44" i="14"/>
  <c r="J44" i="14"/>
  <c r="M44" i="14"/>
  <c r="P44" i="14"/>
  <c r="S44" i="14"/>
  <c r="D45" i="14"/>
  <c r="G45" i="14"/>
  <c r="J45" i="14"/>
  <c r="M45" i="14"/>
  <c r="P45" i="14"/>
  <c r="S45" i="14"/>
  <c r="D46" i="14"/>
  <c r="G46" i="14"/>
  <c r="J46" i="14"/>
  <c r="M46" i="14"/>
  <c r="P46" i="14"/>
  <c r="S46" i="14"/>
  <c r="S29" i="14"/>
  <c r="P29" i="14"/>
  <c r="M29" i="14"/>
  <c r="J29" i="14"/>
  <c r="G29" i="14"/>
  <c r="D29" i="14"/>
  <c r="S28" i="14"/>
  <c r="P28" i="14"/>
  <c r="M28" i="14"/>
  <c r="J28" i="14"/>
  <c r="G28" i="14"/>
  <c r="D28" i="14"/>
  <c r="S27" i="14"/>
  <c r="P27" i="14"/>
  <c r="M27" i="14"/>
  <c r="J27" i="14"/>
  <c r="G27" i="14"/>
  <c r="D27" i="14"/>
  <c r="S26" i="14"/>
  <c r="P26" i="14"/>
  <c r="M26" i="14"/>
  <c r="J26" i="14"/>
  <c r="G26" i="14"/>
  <c r="D26" i="14"/>
  <c r="S25" i="14"/>
  <c r="P25" i="14"/>
  <c r="M25" i="14"/>
  <c r="J25" i="14"/>
  <c r="G25" i="14"/>
  <c r="D25" i="14"/>
  <c r="S24" i="14"/>
  <c r="M24" i="14"/>
  <c r="J24" i="14"/>
  <c r="G24" i="14"/>
  <c r="D24" i="14"/>
  <c r="S23" i="14"/>
  <c r="P23" i="14"/>
  <c r="M23" i="14"/>
  <c r="J23" i="14"/>
  <c r="G23" i="14"/>
  <c r="D23" i="14"/>
  <c r="S22" i="14"/>
  <c r="P22" i="14"/>
  <c r="M22" i="14"/>
  <c r="J22" i="14"/>
  <c r="G22" i="14"/>
  <c r="D22" i="14"/>
  <c r="S21" i="14"/>
  <c r="P21" i="14"/>
  <c r="M21" i="14"/>
  <c r="J21" i="14"/>
  <c r="G21" i="14"/>
  <c r="D21" i="14"/>
  <c r="S20" i="14"/>
  <c r="P20" i="14"/>
  <c r="M20" i="14"/>
  <c r="J20" i="14"/>
  <c r="G20" i="14"/>
  <c r="D20" i="14"/>
  <c r="S19" i="14"/>
  <c r="P19" i="14"/>
  <c r="M19" i="14"/>
  <c r="J19" i="14"/>
  <c r="G19" i="14"/>
  <c r="D19" i="14"/>
  <c r="S18" i="14"/>
  <c r="P18" i="14"/>
  <c r="M18" i="14"/>
  <c r="J18" i="14"/>
  <c r="G18" i="14"/>
  <c r="D18" i="14"/>
  <c r="S17" i="14"/>
  <c r="P17" i="14"/>
  <c r="M17" i="14"/>
  <c r="J17" i="14"/>
  <c r="G17" i="14"/>
  <c r="D17" i="14"/>
  <c r="S16" i="14"/>
  <c r="P16" i="14"/>
  <c r="M16" i="14"/>
  <c r="J16" i="14"/>
  <c r="G16" i="14"/>
  <c r="D16" i="14"/>
  <c r="S15" i="14"/>
  <c r="P15" i="14"/>
  <c r="M15" i="14"/>
  <c r="J15" i="14"/>
  <c r="G15" i="14"/>
  <c r="D15" i="14"/>
  <c r="S14" i="14"/>
  <c r="P14" i="14"/>
  <c r="M14" i="14"/>
  <c r="J14" i="14"/>
  <c r="G14" i="14"/>
  <c r="D14" i="14"/>
  <c r="S11" i="14"/>
  <c r="P11" i="14"/>
  <c r="M11" i="14"/>
  <c r="J11" i="14"/>
  <c r="G11" i="14"/>
  <c r="D11" i="14"/>
  <c r="S10" i="14"/>
  <c r="P10" i="14"/>
  <c r="M10" i="14"/>
  <c r="J10" i="14"/>
  <c r="G10" i="14"/>
  <c r="D10" i="14"/>
  <c r="S9" i="14"/>
  <c r="P9" i="14"/>
  <c r="M9" i="14"/>
  <c r="J9" i="14"/>
  <c r="G9" i="14"/>
  <c r="D9" i="14"/>
  <c r="S8" i="14"/>
  <c r="P8" i="14"/>
  <c r="M8" i="14"/>
  <c r="J8" i="14"/>
  <c r="G8" i="14"/>
  <c r="D8" i="14"/>
  <c r="S7" i="14"/>
  <c r="P7" i="14"/>
  <c r="M7" i="14"/>
  <c r="J7" i="14"/>
  <c r="G7" i="14"/>
  <c r="D7" i="14"/>
  <c r="S6" i="14"/>
  <c r="P6" i="14"/>
  <c r="M6" i="14"/>
  <c r="J6" i="14"/>
  <c r="G6" i="14"/>
  <c r="D6" i="14"/>
  <c r="S5" i="14"/>
  <c r="P5" i="14"/>
  <c r="M5" i="14"/>
  <c r="J5" i="14"/>
  <c r="G5" i="14"/>
  <c r="D5" i="14"/>
  <c r="U31" i="14" l="1"/>
  <c r="U6" i="16"/>
  <c r="U8" i="16"/>
  <c r="U10" i="16"/>
  <c r="U11" i="16"/>
  <c r="U13" i="16"/>
  <c r="U15" i="16"/>
  <c r="U17" i="16"/>
  <c r="U19" i="16"/>
  <c r="U26" i="16"/>
  <c r="V26" i="16" s="1"/>
  <c r="W26" i="16" s="1"/>
  <c r="U28" i="16"/>
  <c r="V28" i="16" s="1"/>
  <c r="W28" i="16" s="1"/>
  <c r="U30" i="16"/>
  <c r="V30" i="16" s="1"/>
  <c r="W30" i="16" s="1"/>
  <c r="U32" i="16"/>
  <c r="T32" i="16" s="1"/>
  <c r="U34" i="16"/>
  <c r="V34" i="16" s="1"/>
  <c r="W34" i="16" s="1"/>
  <c r="U5" i="16"/>
  <c r="U7" i="16"/>
  <c r="U9" i="16"/>
  <c r="U12" i="16"/>
  <c r="U14" i="16"/>
  <c r="U16" i="16"/>
  <c r="U18" i="16"/>
  <c r="U20" i="16"/>
  <c r="U27" i="16"/>
  <c r="U29" i="16"/>
  <c r="U31" i="16"/>
  <c r="U33" i="16"/>
  <c r="U39" i="14"/>
  <c r="U35" i="14"/>
  <c r="E35" i="14" s="1"/>
  <c r="U38" i="14"/>
  <c r="U43" i="14"/>
  <c r="E43" i="14" s="1"/>
  <c r="U30" i="14"/>
  <c r="U46" i="14"/>
  <c r="E46" i="14" s="1"/>
  <c r="U42" i="14"/>
  <c r="E42" i="14" s="1"/>
  <c r="U41" i="14"/>
  <c r="E41" i="14" s="1"/>
  <c r="U40" i="14"/>
  <c r="E40" i="14" s="1"/>
  <c r="U34" i="14"/>
  <c r="E34" i="14" s="1"/>
  <c r="U33" i="14"/>
  <c r="U32" i="14"/>
  <c r="U45" i="14"/>
  <c r="E45" i="14" s="1"/>
  <c r="U44" i="14"/>
  <c r="E44" i="14" s="1"/>
  <c r="U37" i="14"/>
  <c r="E37" i="14" s="1"/>
  <c r="U36" i="14"/>
  <c r="E36" i="14" s="1"/>
  <c r="U11" i="14"/>
  <c r="U21" i="14"/>
  <c r="U22" i="14"/>
  <c r="U23" i="14"/>
  <c r="U24" i="14"/>
  <c r="U25" i="14"/>
  <c r="U27" i="14"/>
  <c r="U29" i="14"/>
  <c r="U5" i="14"/>
  <c r="U7" i="14"/>
  <c r="U9" i="14"/>
  <c r="U15" i="14"/>
  <c r="U17" i="14"/>
  <c r="U18" i="14"/>
  <c r="U20" i="14"/>
  <c r="U6" i="14"/>
  <c r="U10" i="14"/>
  <c r="U14" i="14"/>
  <c r="U8" i="14"/>
  <c r="U16" i="14"/>
  <c r="U19" i="14"/>
  <c r="U26" i="14"/>
  <c r="U28" i="14"/>
  <c r="D18" i="2"/>
  <c r="E23" i="16" l="1"/>
  <c r="H23" i="16"/>
  <c r="T23" i="16"/>
  <c r="K23" i="16"/>
  <c r="N23" i="16"/>
  <c r="Q23" i="16"/>
  <c r="N22" i="16"/>
  <c r="K22" i="16"/>
  <c r="T22" i="16"/>
  <c r="E22" i="16"/>
  <c r="H22" i="16"/>
  <c r="Q22" i="16"/>
  <c r="T21" i="16"/>
  <c r="N21" i="16"/>
  <c r="K21" i="16"/>
  <c r="E21" i="16"/>
  <c r="Q21" i="16"/>
  <c r="H21" i="16"/>
  <c r="T19" i="16"/>
  <c r="Q13" i="16"/>
  <c r="E11" i="16"/>
  <c r="H15" i="16"/>
  <c r="T10" i="16"/>
  <c r="N31" i="14"/>
  <c r="K27" i="14"/>
  <c r="H21" i="14"/>
  <c r="E33" i="14"/>
  <c r="K25" i="14"/>
  <c r="E24" i="14"/>
  <c r="Q23" i="14"/>
  <c r="Q22" i="14"/>
  <c r="E30" i="14"/>
  <c r="T13" i="16"/>
  <c r="Q46" i="14"/>
  <c r="H20" i="14"/>
  <c r="H13" i="14"/>
  <c r="E13" i="14"/>
  <c r="T12" i="14"/>
  <c r="Q12" i="14"/>
  <c r="T18" i="14"/>
  <c r="T13" i="14"/>
  <c r="Q13" i="14"/>
  <c r="K13" i="14"/>
  <c r="H12" i="14"/>
  <c r="E12" i="14"/>
  <c r="N13" i="14"/>
  <c r="N12" i="14"/>
  <c r="K12" i="14"/>
  <c r="V32" i="16"/>
  <c r="W32" i="16" s="1"/>
  <c r="E19" i="16"/>
  <c r="N28" i="16"/>
  <c r="Q19" i="16"/>
  <c r="T15" i="16"/>
  <c r="Q11" i="16"/>
  <c r="K32" i="16"/>
  <c r="E32" i="16"/>
  <c r="Q32" i="16"/>
  <c r="H28" i="16"/>
  <c r="T28" i="16"/>
  <c r="K19" i="16"/>
  <c r="N15" i="16"/>
  <c r="K11" i="16"/>
  <c r="E32" i="14"/>
  <c r="T17" i="14"/>
  <c r="T22" i="14"/>
  <c r="E22" i="14"/>
  <c r="T31" i="14"/>
  <c r="N38" i="14"/>
  <c r="N18" i="14"/>
  <c r="N29" i="14"/>
  <c r="T25" i="14"/>
  <c r="Q31" i="14"/>
  <c r="K31" i="14"/>
  <c r="N24" i="14"/>
  <c r="K22" i="14"/>
  <c r="N22" i="14"/>
  <c r="Q30" i="14"/>
  <c r="H31" i="14"/>
  <c r="E31" i="14"/>
  <c r="E38" i="14"/>
  <c r="T27" i="14"/>
  <c r="E27" i="14"/>
  <c r="H35" i="14"/>
  <c r="Q27" i="14"/>
  <c r="K15" i="14"/>
  <c r="H44" i="14"/>
  <c r="N35" i="14"/>
  <c r="T40" i="14"/>
  <c r="T35" i="14"/>
  <c r="K36" i="14"/>
  <c r="T44" i="14"/>
  <c r="K43" i="14"/>
  <c r="T24" i="14"/>
  <c r="H18" i="14"/>
  <c r="H27" i="14"/>
  <c r="N27" i="14"/>
  <c r="K24" i="14"/>
  <c r="H22" i="14"/>
  <c r="K34" i="14"/>
  <c r="H38" i="14"/>
  <c r="T38" i="14"/>
  <c r="K46" i="14"/>
  <c r="Q39" i="14"/>
  <c r="Q36" i="14"/>
  <c r="N44" i="14"/>
  <c r="Q43" i="14"/>
  <c r="E39" i="14"/>
  <c r="H32" i="16"/>
  <c r="N32" i="16"/>
  <c r="E28" i="16"/>
  <c r="K28" i="16"/>
  <c r="Q28" i="16"/>
  <c r="H19" i="16"/>
  <c r="N19" i="16"/>
  <c r="E15" i="16"/>
  <c r="K15" i="16"/>
  <c r="Q15" i="16"/>
  <c r="H8" i="16"/>
  <c r="T11" i="16"/>
  <c r="N11" i="16"/>
  <c r="H11" i="16"/>
  <c r="N34" i="16"/>
  <c r="N30" i="16"/>
  <c r="N26" i="16"/>
  <c r="N17" i="16"/>
  <c r="E13" i="16"/>
  <c r="E10" i="16"/>
  <c r="H34" i="16"/>
  <c r="T34" i="16"/>
  <c r="H30" i="16"/>
  <c r="T30" i="16"/>
  <c r="H26" i="16"/>
  <c r="T26" i="16"/>
  <c r="H17" i="16"/>
  <c r="T17" i="16"/>
  <c r="K13" i="16"/>
  <c r="K10" i="16"/>
  <c r="Q10" i="16"/>
  <c r="E34" i="16"/>
  <c r="K34" i="16"/>
  <c r="Q34" i="16"/>
  <c r="E30" i="16"/>
  <c r="K30" i="16"/>
  <c r="Q30" i="16"/>
  <c r="E26" i="16"/>
  <c r="K26" i="16"/>
  <c r="Q26" i="16"/>
  <c r="E17" i="16"/>
  <c r="K17" i="16"/>
  <c r="Q17" i="16"/>
  <c r="N13" i="16"/>
  <c r="H13" i="16"/>
  <c r="H10" i="16"/>
  <c r="N10" i="16"/>
  <c r="T31" i="16"/>
  <c r="Q31" i="16"/>
  <c r="N31" i="16"/>
  <c r="K31" i="16"/>
  <c r="H31" i="16"/>
  <c r="E31" i="16"/>
  <c r="T27" i="16"/>
  <c r="Q27" i="16"/>
  <c r="N27" i="16"/>
  <c r="K27" i="16"/>
  <c r="H27" i="16"/>
  <c r="E27" i="16"/>
  <c r="T18" i="16"/>
  <c r="Q18" i="16"/>
  <c r="N18" i="16"/>
  <c r="K18" i="16"/>
  <c r="H18" i="16"/>
  <c r="E18" i="16"/>
  <c r="T14" i="16"/>
  <c r="Q14" i="16"/>
  <c r="N14" i="16"/>
  <c r="K14" i="16"/>
  <c r="H14" i="16"/>
  <c r="E14" i="16"/>
  <c r="T9" i="16"/>
  <c r="Q9" i="16"/>
  <c r="N9" i="16"/>
  <c r="K9" i="16"/>
  <c r="H9" i="16"/>
  <c r="E9" i="16"/>
  <c r="T7" i="16"/>
  <c r="Q7" i="16"/>
  <c r="N7" i="16"/>
  <c r="K7" i="16"/>
  <c r="H7" i="16"/>
  <c r="E7" i="16"/>
  <c r="T5" i="16"/>
  <c r="Q5" i="16"/>
  <c r="N5" i="16"/>
  <c r="K5" i="16"/>
  <c r="H5" i="16"/>
  <c r="E5" i="16"/>
  <c r="E8" i="16"/>
  <c r="K8" i="16"/>
  <c r="Q8" i="16"/>
  <c r="E6" i="16"/>
  <c r="K6" i="16"/>
  <c r="Q6" i="16"/>
  <c r="T33" i="16"/>
  <c r="Q33" i="16"/>
  <c r="N33" i="16"/>
  <c r="K33" i="16"/>
  <c r="H33" i="16"/>
  <c r="E33" i="16"/>
  <c r="T29" i="16"/>
  <c r="Q29" i="16"/>
  <c r="N29" i="16"/>
  <c r="K29" i="16"/>
  <c r="H29" i="16"/>
  <c r="E29" i="16"/>
  <c r="T20" i="16"/>
  <c r="Q20" i="16"/>
  <c r="N20" i="16"/>
  <c r="K20" i="16"/>
  <c r="H20" i="16"/>
  <c r="E20" i="16"/>
  <c r="T16" i="16"/>
  <c r="Q16" i="16"/>
  <c r="N16" i="16"/>
  <c r="K16" i="16"/>
  <c r="H16" i="16"/>
  <c r="E16" i="16"/>
  <c r="T12" i="16"/>
  <c r="Q12" i="16"/>
  <c r="N12" i="16"/>
  <c r="K12" i="16"/>
  <c r="H12" i="16"/>
  <c r="E12" i="16"/>
  <c r="V33" i="16"/>
  <c r="W33" i="16" s="1"/>
  <c r="V31" i="16"/>
  <c r="W31" i="16" s="1"/>
  <c r="V29" i="16"/>
  <c r="W29" i="16" s="1"/>
  <c r="V27" i="16"/>
  <c r="W27" i="16" s="1"/>
  <c r="V18" i="16"/>
  <c r="N8" i="16"/>
  <c r="T8" i="16"/>
  <c r="H6" i="16"/>
  <c r="N6" i="16"/>
  <c r="T6" i="16"/>
  <c r="K39" i="14"/>
  <c r="H39" i="14"/>
  <c r="N39" i="14"/>
  <c r="T39" i="14"/>
  <c r="H36" i="14"/>
  <c r="N36" i="14"/>
  <c r="T36" i="14"/>
  <c r="K44" i="14"/>
  <c r="Q44" i="14"/>
  <c r="H46" i="14"/>
  <c r="N46" i="14"/>
  <c r="T46" i="14"/>
  <c r="K9" i="14"/>
  <c r="V46" i="14"/>
  <c r="W46" i="14" s="1"/>
  <c r="K41" i="14"/>
  <c r="K35" i="14"/>
  <c r="Q35" i="14"/>
  <c r="H43" i="14"/>
  <c r="N43" i="14"/>
  <c r="T43" i="14"/>
  <c r="V35" i="14"/>
  <c r="W35" i="14" s="1"/>
  <c r="H17" i="14"/>
  <c r="N32" i="14"/>
  <c r="K38" i="14"/>
  <c r="Q38" i="14"/>
  <c r="H40" i="14"/>
  <c r="Q42" i="14"/>
  <c r="T5" i="14"/>
  <c r="Q37" i="14"/>
  <c r="N45" i="14"/>
  <c r="T11" i="14"/>
  <c r="H33" i="14"/>
  <c r="H41" i="14"/>
  <c r="Q41" i="14"/>
  <c r="N15" i="14"/>
  <c r="T33" i="14"/>
  <c r="T23" i="14"/>
  <c r="T21" i="14"/>
  <c r="Q18" i="14"/>
  <c r="K18" i="14"/>
  <c r="E18" i="14"/>
  <c r="H29" i="14"/>
  <c r="T29" i="14"/>
  <c r="H25" i="14"/>
  <c r="H23" i="14"/>
  <c r="Q21" i="14"/>
  <c r="T15" i="14"/>
  <c r="K30" i="14"/>
  <c r="H32" i="14"/>
  <c r="T32" i="14"/>
  <c r="Q34" i="14"/>
  <c r="N40" i="14"/>
  <c r="K42" i="14"/>
  <c r="K37" i="14"/>
  <c r="V40" i="14"/>
  <c r="W40" i="14" s="1"/>
  <c r="H45" i="14"/>
  <c r="T45" i="14"/>
  <c r="Q25" i="14"/>
  <c r="E29" i="14"/>
  <c r="K29" i="14"/>
  <c r="Q29" i="14"/>
  <c r="E25" i="14"/>
  <c r="E23" i="14"/>
  <c r="K23" i="14"/>
  <c r="E21" i="14"/>
  <c r="N21" i="14"/>
  <c r="E17" i="14"/>
  <c r="Q17" i="14"/>
  <c r="H30" i="14"/>
  <c r="N30" i="14"/>
  <c r="T30" i="14"/>
  <c r="K32" i="14"/>
  <c r="Q32" i="14"/>
  <c r="H34" i="14"/>
  <c r="N34" i="14"/>
  <c r="T34" i="14"/>
  <c r="K40" i="14"/>
  <c r="Q40" i="14"/>
  <c r="H42" i="14"/>
  <c r="N42" i="14"/>
  <c r="T42" i="14"/>
  <c r="V34" i="14"/>
  <c r="W34" i="14" s="1"/>
  <c r="H37" i="14"/>
  <c r="N37" i="14"/>
  <c r="T37" i="14"/>
  <c r="K45" i="14"/>
  <c r="Q45" i="14"/>
  <c r="V42" i="14"/>
  <c r="W42" i="14" s="1"/>
  <c r="H15" i="14"/>
  <c r="Q15" i="14"/>
  <c r="E15" i="14"/>
  <c r="N33" i="14"/>
  <c r="N41" i="14"/>
  <c r="Q9" i="14"/>
  <c r="Q24" i="14"/>
  <c r="Q20" i="14"/>
  <c r="K11" i="14"/>
  <c r="T9" i="14"/>
  <c r="V43" i="14"/>
  <c r="W43" i="14" s="1"/>
  <c r="K5" i="14"/>
  <c r="K33" i="14"/>
  <c r="Q33" i="14"/>
  <c r="T41" i="14"/>
  <c r="N9" i="14"/>
  <c r="Q5" i="14"/>
  <c r="E5" i="14"/>
  <c r="V36" i="14"/>
  <c r="W36" i="14" s="1"/>
  <c r="V44" i="14"/>
  <c r="W44" i="14" s="1"/>
  <c r="Q11" i="14"/>
  <c r="V41" i="14"/>
  <c r="W41" i="14" s="1"/>
  <c r="V37" i="14"/>
  <c r="W37" i="14" s="1"/>
  <c r="V45" i="14"/>
  <c r="W45" i="14" s="1"/>
  <c r="N25" i="14"/>
  <c r="K21" i="14"/>
  <c r="H24" i="14"/>
  <c r="K17" i="14"/>
  <c r="N17" i="14"/>
  <c r="H9" i="14"/>
  <c r="T20" i="14"/>
  <c r="N11" i="14"/>
  <c r="N23" i="14"/>
  <c r="H11" i="14"/>
  <c r="E9" i="14"/>
  <c r="E11" i="14"/>
  <c r="N5" i="14"/>
  <c r="H5" i="14"/>
  <c r="E20" i="14"/>
  <c r="N20" i="14"/>
  <c r="K20" i="14"/>
  <c r="T7" i="14"/>
  <c r="Q7" i="14"/>
  <c r="H7" i="14"/>
  <c r="E7" i="14"/>
  <c r="T26" i="14"/>
  <c r="Q26" i="14"/>
  <c r="N26" i="14"/>
  <c r="K26" i="14"/>
  <c r="H26" i="14"/>
  <c r="E26" i="14"/>
  <c r="T19" i="14"/>
  <c r="Q19" i="14"/>
  <c r="N19" i="14"/>
  <c r="K19" i="14"/>
  <c r="H19" i="14"/>
  <c r="E19" i="14"/>
  <c r="T28" i="14"/>
  <c r="Q28" i="14"/>
  <c r="N28" i="14"/>
  <c r="K28" i="14"/>
  <c r="H28" i="14"/>
  <c r="E28" i="14"/>
  <c r="T16" i="14"/>
  <c r="Q16" i="14"/>
  <c r="N16" i="14"/>
  <c r="K16" i="14"/>
  <c r="H16" i="14"/>
  <c r="E16" i="14"/>
  <c r="T8" i="14"/>
  <c r="Q8" i="14"/>
  <c r="N8" i="14"/>
  <c r="K8" i="14"/>
  <c r="H8" i="14"/>
  <c r="E8" i="14"/>
  <c r="K7" i="14"/>
  <c r="T14" i="14"/>
  <c r="Q14" i="14"/>
  <c r="N14" i="14"/>
  <c r="K14" i="14"/>
  <c r="H14" i="14"/>
  <c r="E14" i="14"/>
  <c r="T10" i="14"/>
  <c r="Q10" i="14"/>
  <c r="N10" i="14"/>
  <c r="K10" i="14"/>
  <c r="H10" i="14"/>
  <c r="E10" i="14"/>
  <c r="T6" i="14"/>
  <c r="Q6" i="14"/>
  <c r="N6" i="14"/>
  <c r="K6" i="14"/>
  <c r="H6" i="14"/>
  <c r="E6" i="14"/>
  <c r="N7" i="14"/>
  <c r="V23" i="16" l="1"/>
  <c r="V20" i="16"/>
  <c r="V22" i="16"/>
  <c r="V21" i="16"/>
  <c r="V19" i="16"/>
  <c r="V12" i="16"/>
  <c r="V13" i="16"/>
  <c r="V11" i="16"/>
  <c r="V17" i="16"/>
  <c r="V16" i="16"/>
  <c r="V15" i="16"/>
  <c r="V14" i="16"/>
  <c r="V21" i="14"/>
  <c r="V25" i="14"/>
  <c r="V33" i="14"/>
  <c r="V22" i="14"/>
  <c r="V26" i="14"/>
  <c r="V15" i="14"/>
  <c r="V10" i="16"/>
  <c r="V30" i="14"/>
  <c r="V29" i="14"/>
  <c r="V23" i="14"/>
  <c r="V12" i="14"/>
  <c r="V13" i="14"/>
  <c r="V18" i="14"/>
  <c r="V32" i="14"/>
  <c r="V17" i="14"/>
  <c r="V31" i="14"/>
  <c r="V38" i="14"/>
  <c r="V27" i="14"/>
  <c r="V28" i="14"/>
  <c r="V5" i="16"/>
  <c r="V8" i="16"/>
  <c r="V7" i="16"/>
  <c r="V9" i="16"/>
  <c r="V6" i="16"/>
  <c r="V39" i="14"/>
  <c r="V5" i="14"/>
  <c r="V11" i="14"/>
  <c r="V24" i="14"/>
  <c r="V16" i="14"/>
  <c r="V19" i="14"/>
  <c r="V9" i="14"/>
  <c r="V10" i="14"/>
  <c r="V14" i="14"/>
  <c r="V8" i="14"/>
  <c r="V20" i="14"/>
  <c r="V6" i="14"/>
  <c r="V7" i="14"/>
  <c r="D14" i="11"/>
  <c r="G14" i="11"/>
  <c r="J14" i="11"/>
  <c r="M14" i="11"/>
  <c r="P14" i="11"/>
  <c r="S14" i="11"/>
  <c r="D15" i="11"/>
  <c r="G15" i="11"/>
  <c r="J15" i="11"/>
  <c r="M15" i="11"/>
  <c r="P15" i="11"/>
  <c r="S15" i="11"/>
  <c r="D16" i="11"/>
  <c r="G16" i="11"/>
  <c r="J16" i="11"/>
  <c r="M16" i="11"/>
  <c r="P16" i="11"/>
  <c r="S16" i="11"/>
  <c r="D17" i="11"/>
  <c r="G17" i="11"/>
  <c r="J17" i="11"/>
  <c r="M17" i="11"/>
  <c r="P17" i="11"/>
  <c r="S17" i="11"/>
  <c r="D18" i="11"/>
  <c r="G18" i="11"/>
  <c r="J18" i="11"/>
  <c r="M18" i="11"/>
  <c r="P18" i="11"/>
  <c r="S18" i="11"/>
  <c r="D19" i="11"/>
  <c r="G19" i="11"/>
  <c r="J19" i="11"/>
  <c r="M19" i="11"/>
  <c r="P19" i="11"/>
  <c r="S19" i="11"/>
  <c r="D20" i="11"/>
  <c r="G20" i="11"/>
  <c r="J20" i="11"/>
  <c r="M20" i="11"/>
  <c r="P20" i="11"/>
  <c r="S20" i="11"/>
  <c r="W23" i="16" l="1"/>
  <c r="W22" i="16"/>
  <c r="W21" i="16"/>
  <c r="W20" i="16"/>
  <c r="W19" i="16"/>
  <c r="W12" i="16"/>
  <c r="W13" i="16"/>
  <c r="W11" i="16"/>
  <c r="W18" i="16"/>
  <c r="W17" i="16"/>
  <c r="W16" i="16"/>
  <c r="W15" i="16"/>
  <c r="W14" i="16"/>
  <c r="W15" i="14"/>
  <c r="W10" i="16"/>
  <c r="W30" i="14"/>
  <c r="W29" i="14"/>
  <c r="W33" i="14"/>
  <c r="W26" i="14"/>
  <c r="W13" i="14"/>
  <c r="W12" i="14"/>
  <c r="W5" i="16"/>
  <c r="W18" i="14"/>
  <c r="W32" i="14"/>
  <c r="W17" i="14"/>
  <c r="W31" i="14"/>
  <c r="W38" i="14"/>
  <c r="W27" i="14"/>
  <c r="W28" i="14"/>
  <c r="W39" i="14"/>
  <c r="W9" i="16"/>
  <c r="W6" i="16"/>
  <c r="W7" i="16"/>
  <c r="W8" i="16"/>
  <c r="W10" i="14"/>
  <c r="W8" i="14"/>
  <c r="W24" i="14"/>
  <c r="W5" i="14"/>
  <c r="W11" i="14"/>
  <c r="W14" i="14"/>
  <c r="W9" i="14"/>
  <c r="W16" i="14"/>
  <c r="W19" i="14"/>
  <c r="W6" i="14"/>
  <c r="W21" i="14"/>
  <c r="W22" i="14"/>
  <c r="W25" i="14"/>
  <c r="W23" i="14"/>
  <c r="W20" i="14"/>
  <c r="W7" i="14"/>
  <c r="U19" i="11"/>
  <c r="U16" i="11"/>
  <c r="U18" i="11"/>
  <c r="U15" i="11"/>
  <c r="U20" i="11"/>
  <c r="U14" i="11"/>
  <c r="U17" i="11"/>
  <c r="D7" i="12"/>
  <c r="G7" i="12"/>
  <c r="J7" i="12"/>
  <c r="M7" i="12"/>
  <c r="P7" i="12"/>
  <c r="S7" i="12"/>
  <c r="D8" i="12"/>
  <c r="G8" i="12"/>
  <c r="J8" i="12"/>
  <c r="M8" i="12"/>
  <c r="P8" i="12"/>
  <c r="S8" i="12"/>
  <c r="D9" i="12"/>
  <c r="G9" i="12"/>
  <c r="J9" i="12"/>
  <c r="M9" i="12"/>
  <c r="P9" i="12"/>
  <c r="S9" i="12"/>
  <c r="D10" i="12"/>
  <c r="G10" i="12"/>
  <c r="J10" i="12"/>
  <c r="M10" i="12"/>
  <c r="P10" i="12"/>
  <c r="S10" i="12"/>
  <c r="D11" i="12"/>
  <c r="G11" i="12"/>
  <c r="J11" i="12"/>
  <c r="M11" i="12"/>
  <c r="P11" i="12"/>
  <c r="S11" i="12"/>
  <c r="D12" i="12"/>
  <c r="G12" i="12"/>
  <c r="J12" i="12"/>
  <c r="M12" i="12"/>
  <c r="P12" i="12"/>
  <c r="S12" i="12"/>
  <c r="D13" i="12"/>
  <c r="G13" i="12"/>
  <c r="J13" i="12"/>
  <c r="M13" i="12"/>
  <c r="P13" i="12"/>
  <c r="S13" i="12"/>
  <c r="D14" i="12"/>
  <c r="G14" i="12"/>
  <c r="J14" i="12"/>
  <c r="M14" i="12"/>
  <c r="P14" i="12"/>
  <c r="S14" i="12"/>
  <c r="D15" i="12"/>
  <c r="G15" i="12"/>
  <c r="J15" i="12"/>
  <c r="M15" i="12"/>
  <c r="P15" i="12"/>
  <c r="S15" i="12"/>
  <c r="D16" i="12"/>
  <c r="G16" i="12"/>
  <c r="J16" i="12"/>
  <c r="M16" i="12"/>
  <c r="P16" i="12"/>
  <c r="S16" i="12"/>
  <c r="D17" i="12"/>
  <c r="G17" i="12"/>
  <c r="J17" i="12"/>
  <c r="M17" i="12"/>
  <c r="P17" i="12"/>
  <c r="S17" i="12"/>
  <c r="D18" i="12"/>
  <c r="G18" i="12"/>
  <c r="J18" i="12"/>
  <c r="M18" i="12"/>
  <c r="P18" i="12"/>
  <c r="S18" i="12"/>
  <c r="D19" i="12"/>
  <c r="G19" i="12"/>
  <c r="J19" i="12"/>
  <c r="M19" i="12"/>
  <c r="P19" i="12"/>
  <c r="S19" i="12"/>
  <c r="D20" i="12"/>
  <c r="G20" i="12"/>
  <c r="J20" i="12"/>
  <c r="M20" i="12"/>
  <c r="P20" i="12"/>
  <c r="S20" i="12"/>
  <c r="D21" i="12"/>
  <c r="G21" i="12"/>
  <c r="J21" i="12"/>
  <c r="M21" i="12"/>
  <c r="P21" i="12"/>
  <c r="S21" i="12"/>
  <c r="D22" i="12"/>
  <c r="G22" i="12"/>
  <c r="J22" i="12"/>
  <c r="M22" i="12"/>
  <c r="P22" i="12"/>
  <c r="S22" i="12"/>
  <c r="D23" i="12"/>
  <c r="G23" i="12"/>
  <c r="J23" i="12"/>
  <c r="M23" i="12"/>
  <c r="P23" i="12"/>
  <c r="S23" i="12"/>
  <c r="D24" i="12"/>
  <c r="G24" i="12"/>
  <c r="J24" i="12"/>
  <c r="M24" i="12"/>
  <c r="P24" i="12"/>
  <c r="S24" i="12"/>
  <c r="D25" i="12"/>
  <c r="G25" i="12"/>
  <c r="J25" i="12"/>
  <c r="M25" i="12"/>
  <c r="P25" i="12"/>
  <c r="S25" i="12"/>
  <c r="D26" i="12"/>
  <c r="G26" i="12"/>
  <c r="J26" i="12"/>
  <c r="M26" i="12"/>
  <c r="P26" i="12"/>
  <c r="S26" i="12"/>
  <c r="D27" i="12"/>
  <c r="G27" i="12"/>
  <c r="J27" i="12"/>
  <c r="M27" i="12"/>
  <c r="P27" i="12"/>
  <c r="S27" i="12"/>
  <c r="D28" i="12"/>
  <c r="G28" i="12"/>
  <c r="J28" i="12"/>
  <c r="M28" i="12"/>
  <c r="P28" i="12"/>
  <c r="S28" i="12"/>
  <c r="D29" i="12"/>
  <c r="G29" i="12"/>
  <c r="J29" i="12"/>
  <c r="M29" i="12"/>
  <c r="P29" i="12"/>
  <c r="S29" i="12"/>
  <c r="D30" i="12"/>
  <c r="G30" i="12"/>
  <c r="J30" i="12"/>
  <c r="M30" i="12"/>
  <c r="P30" i="12"/>
  <c r="S30" i="12"/>
  <c r="D31" i="12"/>
  <c r="G31" i="12"/>
  <c r="J31" i="12"/>
  <c r="M31" i="12"/>
  <c r="P31" i="12"/>
  <c r="S31" i="12"/>
  <c r="D32" i="12"/>
  <c r="G32" i="12"/>
  <c r="J32" i="12"/>
  <c r="M32" i="12"/>
  <c r="P32" i="12"/>
  <c r="S32" i="12"/>
  <c r="D33" i="12"/>
  <c r="G33" i="12"/>
  <c r="J33" i="12"/>
  <c r="M33" i="12"/>
  <c r="P33" i="12"/>
  <c r="S33" i="12"/>
  <c r="D34" i="12"/>
  <c r="G34" i="12"/>
  <c r="J34" i="12"/>
  <c r="M34" i="12"/>
  <c r="P34" i="12"/>
  <c r="S34" i="12"/>
  <c r="D27" i="5"/>
  <c r="G27" i="5"/>
  <c r="J27" i="5"/>
  <c r="M27" i="5"/>
  <c r="P27" i="5"/>
  <c r="S27" i="5"/>
  <c r="D28" i="5"/>
  <c r="G28" i="5"/>
  <c r="J28" i="5"/>
  <c r="M28" i="5"/>
  <c r="P28" i="5"/>
  <c r="S28" i="5"/>
  <c r="D29" i="5"/>
  <c r="G29" i="5"/>
  <c r="J29" i="5"/>
  <c r="M29" i="5"/>
  <c r="P29" i="5"/>
  <c r="S29" i="5"/>
  <c r="D30" i="5"/>
  <c r="G30" i="5"/>
  <c r="J30" i="5"/>
  <c r="M30" i="5"/>
  <c r="P30" i="5"/>
  <c r="S30" i="5"/>
  <c r="D31" i="5"/>
  <c r="G31" i="5"/>
  <c r="J31" i="5"/>
  <c r="M31" i="5"/>
  <c r="P31" i="5"/>
  <c r="S31" i="5"/>
  <c r="D32" i="5"/>
  <c r="G32" i="5"/>
  <c r="J32" i="5"/>
  <c r="M32" i="5"/>
  <c r="P32" i="5"/>
  <c r="S32" i="5"/>
  <c r="D33" i="5"/>
  <c r="G33" i="5"/>
  <c r="J33" i="5"/>
  <c r="M33" i="5"/>
  <c r="P33" i="5"/>
  <c r="S33" i="5"/>
  <c r="D34" i="5"/>
  <c r="G34" i="5"/>
  <c r="J34" i="5"/>
  <c r="M34" i="5"/>
  <c r="P34" i="5"/>
  <c r="S34" i="5"/>
  <c r="D35" i="5"/>
  <c r="G35" i="5"/>
  <c r="J35" i="5"/>
  <c r="M35" i="5"/>
  <c r="P35" i="5"/>
  <c r="S35" i="5"/>
  <c r="D36" i="5"/>
  <c r="G36" i="5"/>
  <c r="J36" i="5"/>
  <c r="M36" i="5"/>
  <c r="P36" i="5"/>
  <c r="S36" i="5"/>
  <c r="D37" i="5"/>
  <c r="G37" i="5"/>
  <c r="J37" i="5"/>
  <c r="M37" i="5"/>
  <c r="P37" i="5"/>
  <c r="S37" i="5"/>
  <c r="J23" i="8"/>
  <c r="M23" i="8"/>
  <c r="J24" i="8"/>
  <c r="M24" i="8"/>
  <c r="P24" i="8"/>
  <c r="G25" i="8"/>
  <c r="J25" i="8"/>
  <c r="M25" i="8"/>
  <c r="P25" i="8"/>
  <c r="D26" i="8"/>
  <c r="G26" i="8"/>
  <c r="J26" i="8"/>
  <c r="M26" i="8"/>
  <c r="P26" i="8"/>
  <c r="S26" i="8"/>
  <c r="D27" i="8"/>
  <c r="G27" i="8"/>
  <c r="J27" i="8"/>
  <c r="M27" i="8"/>
  <c r="P27" i="8"/>
  <c r="S27" i="8"/>
  <c r="D28" i="8"/>
  <c r="G28" i="8"/>
  <c r="J28" i="8"/>
  <c r="M28" i="8"/>
  <c r="P28" i="8"/>
  <c r="S28" i="8"/>
  <c r="D29" i="8"/>
  <c r="G29" i="8"/>
  <c r="J29" i="8"/>
  <c r="M29" i="8"/>
  <c r="P29" i="8"/>
  <c r="S29" i="8"/>
  <c r="D30" i="8"/>
  <c r="G30" i="8"/>
  <c r="J30" i="8"/>
  <c r="M30" i="8"/>
  <c r="P30" i="8"/>
  <c r="S30" i="8"/>
  <c r="D31" i="8"/>
  <c r="G31" i="8"/>
  <c r="J31" i="8"/>
  <c r="M31" i="8"/>
  <c r="P31" i="8"/>
  <c r="S31" i="8"/>
  <c r="D32" i="8"/>
  <c r="G32" i="8"/>
  <c r="J32" i="8"/>
  <c r="M32" i="8"/>
  <c r="P32" i="8"/>
  <c r="S32" i="8"/>
  <c r="D33" i="8"/>
  <c r="G33" i="8"/>
  <c r="J33" i="8"/>
  <c r="M33" i="8"/>
  <c r="P33" i="8"/>
  <c r="S33" i="8"/>
  <c r="D34" i="8"/>
  <c r="G34" i="8"/>
  <c r="J34" i="8"/>
  <c r="M34" i="8"/>
  <c r="P34" i="8"/>
  <c r="S34" i="8"/>
  <c r="D43" i="9"/>
  <c r="G43" i="9"/>
  <c r="J43" i="9"/>
  <c r="M43" i="9"/>
  <c r="P43" i="9"/>
  <c r="S43" i="9"/>
  <c r="D44" i="9"/>
  <c r="G44" i="9"/>
  <c r="J44" i="9"/>
  <c r="M44" i="9"/>
  <c r="P44" i="9"/>
  <c r="S44" i="9"/>
  <c r="D45" i="9"/>
  <c r="G45" i="9"/>
  <c r="J45" i="9"/>
  <c r="M45" i="9"/>
  <c r="P45" i="9"/>
  <c r="S45" i="9"/>
  <c r="D46" i="9"/>
  <c r="G46" i="9"/>
  <c r="J46" i="9"/>
  <c r="M46" i="9"/>
  <c r="P46" i="9"/>
  <c r="S46" i="9"/>
  <c r="D47" i="9"/>
  <c r="G47" i="9"/>
  <c r="J47" i="9"/>
  <c r="M47" i="9"/>
  <c r="P47" i="9"/>
  <c r="S47" i="9"/>
  <c r="D48" i="9"/>
  <c r="G48" i="9"/>
  <c r="J48" i="9"/>
  <c r="M48" i="9"/>
  <c r="P48" i="9"/>
  <c r="S48" i="9"/>
  <c r="D49" i="9"/>
  <c r="G49" i="9"/>
  <c r="J49" i="9"/>
  <c r="M49" i="9"/>
  <c r="P49" i="9"/>
  <c r="S49" i="9"/>
  <c r="D50" i="9"/>
  <c r="G50" i="9"/>
  <c r="J50" i="9"/>
  <c r="M50" i="9"/>
  <c r="P50" i="9"/>
  <c r="S50" i="9"/>
  <c r="D35" i="2"/>
  <c r="G35" i="2"/>
  <c r="J35" i="2"/>
  <c r="M35" i="2"/>
  <c r="P35" i="2"/>
  <c r="S35" i="2"/>
  <c r="D20" i="2"/>
  <c r="K22" i="11" l="1"/>
  <c r="K23" i="11"/>
  <c r="E20" i="11"/>
  <c r="U7" i="12"/>
  <c r="U27" i="12"/>
  <c r="V27" i="12" s="1"/>
  <c r="W27" i="12" s="1"/>
  <c r="U20" i="12"/>
  <c r="E20" i="12" s="1"/>
  <c r="U8" i="12"/>
  <c r="N20" i="11"/>
  <c r="U34" i="8"/>
  <c r="E34" i="8" s="1"/>
  <c r="U22" i="8"/>
  <c r="V22" i="8" s="1"/>
  <c r="W22" i="8" s="1"/>
  <c r="U26" i="8"/>
  <c r="U17" i="8"/>
  <c r="V17" i="8" s="1"/>
  <c r="W17" i="8" s="1"/>
  <c r="U14" i="8"/>
  <c r="V14" i="8" s="1"/>
  <c r="W14" i="8" s="1"/>
  <c r="U24" i="8"/>
  <c r="V24" i="8" s="1"/>
  <c r="W24" i="8" s="1"/>
  <c r="U15" i="8"/>
  <c r="V15" i="8" s="1"/>
  <c r="W15" i="8" s="1"/>
  <c r="U30" i="8"/>
  <c r="U20" i="8"/>
  <c r="U18" i="8"/>
  <c r="V18" i="8" s="1"/>
  <c r="W18" i="8" s="1"/>
  <c r="U32" i="8"/>
  <c r="E32" i="8" s="1"/>
  <c r="U25" i="8"/>
  <c r="U33" i="8"/>
  <c r="H33" i="8" s="1"/>
  <c r="U28" i="8"/>
  <c r="U23" i="8"/>
  <c r="V23" i="8" s="1"/>
  <c r="W23" i="8" s="1"/>
  <c r="U19" i="8"/>
  <c r="U16" i="8"/>
  <c r="U13" i="8"/>
  <c r="V13" i="8" s="1"/>
  <c r="W13" i="8" s="1"/>
  <c r="U29" i="8"/>
  <c r="U31" i="8"/>
  <c r="E31" i="8" s="1"/>
  <c r="U27" i="8"/>
  <c r="U21" i="8"/>
  <c r="U16" i="12"/>
  <c r="E16" i="12" s="1"/>
  <c r="U32" i="12"/>
  <c r="E32" i="12" s="1"/>
  <c r="U12" i="12"/>
  <c r="U31" i="5"/>
  <c r="E31" i="5" s="1"/>
  <c r="U30" i="5"/>
  <c r="E30" i="5" s="1"/>
  <c r="U29" i="5"/>
  <c r="E29" i="5" s="1"/>
  <c r="U28" i="5"/>
  <c r="N11" i="5" s="1"/>
  <c r="U35" i="5"/>
  <c r="E35" i="5" s="1"/>
  <c r="U34" i="5"/>
  <c r="E34" i="5" s="1"/>
  <c r="U33" i="5"/>
  <c r="E33" i="5" s="1"/>
  <c r="U27" i="5"/>
  <c r="U37" i="5"/>
  <c r="H37" i="5" s="1"/>
  <c r="U36" i="5"/>
  <c r="V36" i="5" s="1"/>
  <c r="W36" i="5" s="1"/>
  <c r="U32" i="5"/>
  <c r="V32" i="5" s="1"/>
  <c r="W32" i="5" s="1"/>
  <c r="U30" i="12"/>
  <c r="E30" i="12" s="1"/>
  <c r="U17" i="12"/>
  <c r="E17" i="12" s="1"/>
  <c r="U10" i="12"/>
  <c r="E10" i="12" s="1"/>
  <c r="U9" i="12"/>
  <c r="U24" i="12"/>
  <c r="E24" i="12" s="1"/>
  <c r="U14" i="12"/>
  <c r="E14" i="12" s="1"/>
  <c r="U34" i="12"/>
  <c r="E34" i="12" s="1"/>
  <c r="U28" i="12"/>
  <c r="E28" i="12" s="1"/>
  <c r="U22" i="12"/>
  <c r="E22" i="12" s="1"/>
  <c r="U29" i="12"/>
  <c r="H29" i="12" s="1"/>
  <c r="U13" i="12"/>
  <c r="E13" i="12" s="1"/>
  <c r="U31" i="12"/>
  <c r="E31" i="12" s="1"/>
  <c r="U26" i="12"/>
  <c r="E26" i="12" s="1"/>
  <c r="U18" i="12"/>
  <c r="E18" i="12" s="1"/>
  <c r="U15" i="12"/>
  <c r="E15" i="12" s="1"/>
  <c r="U11" i="12"/>
  <c r="U33" i="12"/>
  <c r="E33" i="12" s="1"/>
  <c r="U25" i="12"/>
  <c r="E25" i="12" s="1"/>
  <c r="U23" i="12"/>
  <c r="E23" i="12" s="1"/>
  <c r="U21" i="12"/>
  <c r="E21" i="12" s="1"/>
  <c r="U19" i="12"/>
  <c r="E19" i="12" s="1"/>
  <c r="U48" i="9"/>
  <c r="E48" i="9" s="1"/>
  <c r="U47" i="9"/>
  <c r="E47" i="9" s="1"/>
  <c r="U50" i="9"/>
  <c r="E50" i="9" s="1"/>
  <c r="U46" i="9"/>
  <c r="E46" i="9" s="1"/>
  <c r="U44" i="9"/>
  <c r="E44" i="9" s="1"/>
  <c r="U43" i="9"/>
  <c r="E43" i="9" s="1"/>
  <c r="U49" i="9"/>
  <c r="E49" i="9" s="1"/>
  <c r="U45" i="9"/>
  <c r="H45" i="9" s="1"/>
  <c r="U35" i="2"/>
  <c r="E35" i="2" s="1"/>
  <c r="S6" i="12"/>
  <c r="P6" i="12"/>
  <c r="M6" i="12"/>
  <c r="J6" i="12"/>
  <c r="G6" i="12"/>
  <c r="D6" i="12"/>
  <c r="S5" i="12"/>
  <c r="P5" i="12"/>
  <c r="M5" i="12"/>
  <c r="J5" i="12"/>
  <c r="G5" i="12"/>
  <c r="D5" i="12"/>
  <c r="Q21" i="5" l="1"/>
  <c r="Q26" i="5"/>
  <c r="Q16" i="5"/>
  <c r="Q17" i="5"/>
  <c r="Q6" i="5"/>
  <c r="Q7" i="5"/>
  <c r="T31" i="5"/>
  <c r="V29" i="5"/>
  <c r="W29" i="5" s="1"/>
  <c r="N27" i="12"/>
  <c r="N21" i="12"/>
  <c r="H17" i="12"/>
  <c r="N30" i="12"/>
  <c r="K33" i="5"/>
  <c r="T35" i="5"/>
  <c r="T7" i="12"/>
  <c r="T20" i="12"/>
  <c r="N28" i="12"/>
  <c r="T27" i="12"/>
  <c r="K16" i="12"/>
  <c r="V20" i="12"/>
  <c r="W20" i="12" s="1"/>
  <c r="N32" i="12"/>
  <c r="V34" i="5"/>
  <c r="W34" i="5" s="1"/>
  <c r="H31" i="5"/>
  <c r="H30" i="5"/>
  <c r="V30" i="5"/>
  <c r="W30" i="5" s="1"/>
  <c r="H10" i="12"/>
  <c r="H20" i="12"/>
  <c r="N20" i="12"/>
  <c r="Q13" i="12"/>
  <c r="T17" i="12"/>
  <c r="H31" i="12"/>
  <c r="H27" i="12"/>
  <c r="E29" i="12"/>
  <c r="V17" i="12"/>
  <c r="W17" i="12" s="1"/>
  <c r="H22" i="12"/>
  <c r="T24" i="12"/>
  <c r="N26" i="12"/>
  <c r="N17" i="12"/>
  <c r="T31" i="12"/>
  <c r="Q29" i="12"/>
  <c r="K14" i="12"/>
  <c r="Q18" i="12"/>
  <c r="K12" i="12"/>
  <c r="K13" i="12"/>
  <c r="K15" i="12"/>
  <c r="Q10" i="12"/>
  <c r="K20" i="12"/>
  <c r="Q20" i="12"/>
  <c r="H32" i="12"/>
  <c r="T32" i="12"/>
  <c r="H13" i="12"/>
  <c r="N13" i="12"/>
  <c r="T13" i="12"/>
  <c r="Q27" i="12"/>
  <c r="K27" i="12"/>
  <c r="E27" i="12"/>
  <c r="T12" i="12"/>
  <c r="Q16" i="12"/>
  <c r="Q33" i="12"/>
  <c r="V15" i="12"/>
  <c r="W15" i="12" s="1"/>
  <c r="T22" i="12"/>
  <c r="H24" i="12"/>
  <c r="T8" i="12"/>
  <c r="N22" i="12"/>
  <c r="N24" i="12"/>
  <c r="Q8" i="12"/>
  <c r="N31" i="5"/>
  <c r="T34" i="8"/>
  <c r="H34" i="8"/>
  <c r="N34" i="8"/>
  <c r="K34" i="8"/>
  <c r="Q34" i="8"/>
  <c r="H31" i="8"/>
  <c r="E33" i="8"/>
  <c r="V34" i="8"/>
  <c r="W34" i="8" s="1"/>
  <c r="T31" i="8"/>
  <c r="Q33" i="8"/>
  <c r="Q29" i="8"/>
  <c r="K26" i="8"/>
  <c r="V31" i="8"/>
  <c r="W31" i="8" s="1"/>
  <c r="N31" i="8"/>
  <c r="V33" i="8"/>
  <c r="W33" i="8" s="1"/>
  <c r="K33" i="8"/>
  <c r="Q31" i="8"/>
  <c r="K31" i="8"/>
  <c r="N32" i="8"/>
  <c r="H32" i="8"/>
  <c r="T32" i="8"/>
  <c r="T33" i="8"/>
  <c r="N33" i="8"/>
  <c r="K32" i="8"/>
  <c r="Q32" i="8"/>
  <c r="V32" i="8"/>
  <c r="W32" i="8" s="1"/>
  <c r="E36" i="5"/>
  <c r="K31" i="5"/>
  <c r="Q31" i="5"/>
  <c r="T30" i="5"/>
  <c r="Q28" i="5"/>
  <c r="N30" i="5"/>
  <c r="K34" i="5"/>
  <c r="Q34" i="5"/>
  <c r="Q36" i="5"/>
  <c r="Q27" i="5"/>
  <c r="E37" i="5"/>
  <c r="N28" i="5"/>
  <c r="K30" i="5"/>
  <c r="Q30" i="5"/>
  <c r="H34" i="5"/>
  <c r="N34" i="5"/>
  <c r="T34" i="5"/>
  <c r="K36" i="5"/>
  <c r="Q37" i="5"/>
  <c r="Q15" i="12"/>
  <c r="K17" i="12"/>
  <c r="Q17" i="12"/>
  <c r="N31" i="12"/>
  <c r="K33" i="12"/>
  <c r="V29" i="12"/>
  <c r="W29" i="12" s="1"/>
  <c r="K29" i="12"/>
  <c r="Q14" i="12"/>
  <c r="K18" i="12"/>
  <c r="K32" i="12"/>
  <c r="Q32" i="12"/>
  <c r="V18" i="12"/>
  <c r="W18" i="12" s="1"/>
  <c r="V14" i="12"/>
  <c r="W14" i="12" s="1"/>
  <c r="H28" i="12"/>
  <c r="T28" i="12"/>
  <c r="V32" i="12"/>
  <c r="W32" i="12" s="1"/>
  <c r="H16" i="12"/>
  <c r="N16" i="12"/>
  <c r="T16" i="12"/>
  <c r="V16" i="12"/>
  <c r="W16" i="12" s="1"/>
  <c r="V13" i="12"/>
  <c r="W13" i="12" s="1"/>
  <c r="K22" i="12"/>
  <c r="Q22" i="12"/>
  <c r="K24" i="12"/>
  <c r="Q24" i="12"/>
  <c r="H30" i="12"/>
  <c r="T30" i="12"/>
  <c r="Q34" i="12"/>
  <c r="V30" i="12"/>
  <c r="W30" i="12" s="1"/>
  <c r="H15" i="12"/>
  <c r="N15" i="12"/>
  <c r="T15" i="12"/>
  <c r="K31" i="12"/>
  <c r="Q31" i="12"/>
  <c r="H33" i="12"/>
  <c r="N33" i="12"/>
  <c r="T33" i="12"/>
  <c r="T19" i="12"/>
  <c r="H23" i="12"/>
  <c r="T29" i="12"/>
  <c r="N29" i="12"/>
  <c r="V33" i="12"/>
  <c r="W33" i="12" s="1"/>
  <c r="H14" i="12"/>
  <c r="N14" i="12"/>
  <c r="T14" i="12"/>
  <c r="H18" i="12"/>
  <c r="N18" i="12"/>
  <c r="T18" i="12"/>
  <c r="V31" i="12"/>
  <c r="W31" i="12" s="1"/>
  <c r="K28" i="12"/>
  <c r="Q28" i="12"/>
  <c r="V28" i="12"/>
  <c r="W28" i="12" s="1"/>
  <c r="N29" i="5"/>
  <c r="H35" i="5"/>
  <c r="Q33" i="5"/>
  <c r="H29" i="5"/>
  <c r="T29" i="5"/>
  <c r="N35" i="5"/>
  <c r="H33" i="5"/>
  <c r="N33" i="5"/>
  <c r="T33" i="5"/>
  <c r="V33" i="5"/>
  <c r="W33" i="5" s="1"/>
  <c r="K29" i="5"/>
  <c r="Q29" i="5"/>
  <c r="V31" i="5"/>
  <c r="W31" i="5" s="1"/>
  <c r="K35" i="5"/>
  <c r="Q35" i="5"/>
  <c r="V35" i="5"/>
  <c r="W35" i="5" s="1"/>
  <c r="V37" i="5"/>
  <c r="W37" i="5" s="1"/>
  <c r="K37" i="5"/>
  <c r="T37" i="5"/>
  <c r="N37" i="5"/>
  <c r="T36" i="5"/>
  <c r="N36" i="5"/>
  <c r="H36" i="5"/>
  <c r="N32" i="5"/>
  <c r="T32" i="5"/>
  <c r="H32" i="5"/>
  <c r="Q32" i="5"/>
  <c r="K32" i="5"/>
  <c r="E32" i="5"/>
  <c r="K30" i="12"/>
  <c r="Q30" i="12"/>
  <c r="V19" i="12"/>
  <c r="W19" i="12" s="1"/>
  <c r="H19" i="12"/>
  <c r="T23" i="12"/>
  <c r="N25" i="12"/>
  <c r="H26" i="12"/>
  <c r="T26" i="12"/>
  <c r="V22" i="12"/>
  <c r="W22" i="12" s="1"/>
  <c r="V24" i="12"/>
  <c r="W24" i="12" s="1"/>
  <c r="K34" i="12"/>
  <c r="K26" i="12"/>
  <c r="Q26" i="12"/>
  <c r="V26" i="12"/>
  <c r="W26" i="12" s="1"/>
  <c r="H34" i="12"/>
  <c r="N34" i="12"/>
  <c r="T34" i="12"/>
  <c r="V34" i="12"/>
  <c r="W34" i="12" s="1"/>
  <c r="V23" i="12"/>
  <c r="W23" i="12" s="1"/>
  <c r="N19" i="12"/>
  <c r="T21" i="12"/>
  <c r="H21" i="12"/>
  <c r="N23" i="12"/>
  <c r="T25" i="12"/>
  <c r="H25" i="12"/>
  <c r="V21" i="12"/>
  <c r="W21" i="12" s="1"/>
  <c r="V25" i="12"/>
  <c r="W25" i="12" s="1"/>
  <c r="Q19" i="12"/>
  <c r="K19" i="12"/>
  <c r="Q21" i="12"/>
  <c r="K21" i="12"/>
  <c r="Q23" i="12"/>
  <c r="K23" i="12"/>
  <c r="Q25" i="12"/>
  <c r="K25" i="12"/>
  <c r="K47" i="9"/>
  <c r="H47" i="9"/>
  <c r="K48" i="9"/>
  <c r="H48" i="9"/>
  <c r="K43" i="9"/>
  <c r="H46" i="9"/>
  <c r="H44" i="9"/>
  <c r="H50" i="9"/>
  <c r="K44" i="9"/>
  <c r="K50" i="9"/>
  <c r="H43" i="9"/>
  <c r="K46" i="9"/>
  <c r="H49" i="9"/>
  <c r="K49" i="9"/>
  <c r="K45" i="9"/>
  <c r="E45" i="9"/>
  <c r="N35" i="2"/>
  <c r="H35" i="2"/>
  <c r="T35" i="2"/>
  <c r="K35" i="2"/>
  <c r="Q35" i="2"/>
  <c r="V35" i="2"/>
  <c r="W35" i="2" s="1"/>
  <c r="U12" i="8"/>
  <c r="U11" i="8"/>
  <c r="U5" i="12"/>
  <c r="E12" i="12" s="1"/>
  <c r="U6" i="12"/>
  <c r="S7" i="9"/>
  <c r="S8" i="9"/>
  <c r="S10" i="9"/>
  <c r="S11" i="9"/>
  <c r="S13" i="9"/>
  <c r="S14" i="9"/>
  <c r="S15" i="9"/>
  <c r="S16" i="9"/>
  <c r="S17" i="9"/>
  <c r="S18" i="9"/>
  <c r="S19" i="9"/>
  <c r="S20" i="9"/>
  <c r="S21" i="9"/>
  <c r="S25" i="9"/>
  <c r="S27" i="9"/>
  <c r="S31" i="9"/>
  <c r="S32" i="9"/>
  <c r="S33" i="9"/>
  <c r="S34" i="9"/>
  <c r="S35" i="9"/>
  <c r="S36" i="9"/>
  <c r="S37" i="9"/>
  <c r="S38" i="9"/>
  <c r="S39" i="9"/>
  <c r="S40" i="9"/>
  <c r="S41" i="9"/>
  <c r="S42" i="9"/>
  <c r="P8" i="9"/>
  <c r="P10" i="9"/>
  <c r="P11" i="9"/>
  <c r="P13" i="9"/>
  <c r="P14" i="9"/>
  <c r="P15" i="9"/>
  <c r="P16" i="9"/>
  <c r="P17" i="9"/>
  <c r="P18" i="9"/>
  <c r="P19" i="9"/>
  <c r="P20" i="9"/>
  <c r="P21" i="9"/>
  <c r="P25" i="9"/>
  <c r="P27" i="9"/>
  <c r="P31" i="9"/>
  <c r="P32" i="9"/>
  <c r="P33" i="9"/>
  <c r="P34" i="9"/>
  <c r="P35" i="9"/>
  <c r="P36" i="9"/>
  <c r="P37" i="9"/>
  <c r="P38" i="9"/>
  <c r="P39" i="9"/>
  <c r="P40" i="9"/>
  <c r="P42" i="9"/>
  <c r="M7" i="9"/>
  <c r="M8" i="9"/>
  <c r="M10" i="9"/>
  <c r="M11" i="9"/>
  <c r="M13" i="9"/>
  <c r="M14" i="9"/>
  <c r="M15" i="9"/>
  <c r="M16" i="9"/>
  <c r="M17" i="9"/>
  <c r="M18" i="9"/>
  <c r="M19" i="9"/>
  <c r="M20" i="9"/>
  <c r="M21" i="9"/>
  <c r="M25" i="9"/>
  <c r="M27" i="9"/>
  <c r="M31" i="9"/>
  <c r="M32" i="9"/>
  <c r="M33" i="9"/>
  <c r="M34" i="9"/>
  <c r="M35" i="9"/>
  <c r="M36" i="9"/>
  <c r="M37" i="9"/>
  <c r="M38" i="9"/>
  <c r="M39" i="9"/>
  <c r="M40" i="9"/>
  <c r="M41" i="9"/>
  <c r="M42" i="9"/>
  <c r="J7" i="9"/>
  <c r="J8" i="9"/>
  <c r="J10" i="9"/>
  <c r="J11" i="9"/>
  <c r="J13" i="9"/>
  <c r="J14" i="9"/>
  <c r="J15" i="9"/>
  <c r="J16" i="9"/>
  <c r="J17" i="9"/>
  <c r="J18" i="9"/>
  <c r="J19" i="9"/>
  <c r="J20" i="9"/>
  <c r="J21" i="9"/>
  <c r="J25" i="9"/>
  <c r="J27" i="9"/>
  <c r="J31" i="9"/>
  <c r="J32" i="9"/>
  <c r="J33" i="9"/>
  <c r="J34" i="9"/>
  <c r="J35" i="9"/>
  <c r="J36" i="9"/>
  <c r="J37" i="9"/>
  <c r="J38" i="9"/>
  <c r="J39" i="9"/>
  <c r="J40" i="9"/>
  <c r="J41" i="9"/>
  <c r="J42" i="9"/>
  <c r="G7" i="9"/>
  <c r="G8" i="9"/>
  <c r="G10" i="9"/>
  <c r="G11" i="9"/>
  <c r="G13" i="9"/>
  <c r="G14" i="9"/>
  <c r="G15" i="9"/>
  <c r="G16" i="9"/>
  <c r="G17" i="9"/>
  <c r="G18" i="9"/>
  <c r="G19" i="9"/>
  <c r="G20" i="9"/>
  <c r="G21" i="9"/>
  <c r="G25" i="9"/>
  <c r="G27" i="9"/>
  <c r="G31" i="9"/>
  <c r="G32" i="9"/>
  <c r="G33" i="9"/>
  <c r="G34" i="9"/>
  <c r="G35" i="9"/>
  <c r="G36" i="9"/>
  <c r="G37" i="9"/>
  <c r="G38" i="9"/>
  <c r="G39" i="9"/>
  <c r="G40" i="9"/>
  <c r="G41" i="9"/>
  <c r="G42" i="9"/>
  <c r="D7" i="9"/>
  <c r="D8" i="9"/>
  <c r="D10" i="9"/>
  <c r="D11" i="9"/>
  <c r="D13" i="9"/>
  <c r="D14" i="9"/>
  <c r="D15" i="9"/>
  <c r="D16" i="9"/>
  <c r="D17" i="9"/>
  <c r="D18" i="9"/>
  <c r="D19" i="9"/>
  <c r="D20" i="9"/>
  <c r="D21" i="9"/>
  <c r="D25" i="9"/>
  <c r="D27" i="9"/>
  <c r="D31" i="9"/>
  <c r="D32" i="9"/>
  <c r="D33" i="9"/>
  <c r="D34" i="9"/>
  <c r="D35" i="9"/>
  <c r="D36" i="9"/>
  <c r="D37" i="9"/>
  <c r="D38" i="9"/>
  <c r="D39" i="9"/>
  <c r="D40" i="9"/>
  <c r="D41" i="9"/>
  <c r="D42" i="9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13" i="11"/>
  <c r="P13" i="11"/>
  <c r="M13" i="11"/>
  <c r="J13" i="11"/>
  <c r="G13" i="11"/>
  <c r="D13" i="11"/>
  <c r="S10" i="11"/>
  <c r="P10" i="11"/>
  <c r="M10" i="11"/>
  <c r="J10" i="11"/>
  <c r="G10" i="11"/>
  <c r="D10" i="11"/>
  <c r="S8" i="11"/>
  <c r="P8" i="11"/>
  <c r="M8" i="11"/>
  <c r="J8" i="11"/>
  <c r="G8" i="11"/>
  <c r="D8" i="11"/>
  <c r="S5" i="11"/>
  <c r="P5" i="11"/>
  <c r="M5" i="11"/>
  <c r="J5" i="11"/>
  <c r="G5" i="11"/>
  <c r="D5" i="11"/>
  <c r="S5" i="8"/>
  <c r="P5" i="8"/>
  <c r="M5" i="8"/>
  <c r="J5" i="8"/>
  <c r="G5" i="8"/>
  <c r="D5" i="8"/>
  <c r="S33" i="4"/>
  <c r="P33" i="4"/>
  <c r="M33" i="4"/>
  <c r="J33" i="4"/>
  <c r="G33" i="4"/>
  <c r="D33" i="4"/>
  <c r="S32" i="4"/>
  <c r="P32" i="4"/>
  <c r="M32" i="4"/>
  <c r="J32" i="4"/>
  <c r="G32" i="4"/>
  <c r="D32" i="4"/>
  <c r="S31" i="4"/>
  <c r="P31" i="4"/>
  <c r="M31" i="4"/>
  <c r="J31" i="4"/>
  <c r="G31" i="4"/>
  <c r="D31" i="4"/>
  <c r="S30" i="4"/>
  <c r="P30" i="4"/>
  <c r="M30" i="4"/>
  <c r="J30" i="4"/>
  <c r="G30" i="4"/>
  <c r="D30" i="4"/>
  <c r="S29" i="4"/>
  <c r="P29" i="4"/>
  <c r="M29" i="4"/>
  <c r="J29" i="4"/>
  <c r="G29" i="4"/>
  <c r="D29" i="4"/>
  <c r="S28" i="4"/>
  <c r="P28" i="4"/>
  <c r="M28" i="4"/>
  <c r="J28" i="4"/>
  <c r="G28" i="4"/>
  <c r="D28" i="4"/>
  <c r="S27" i="4"/>
  <c r="P27" i="4"/>
  <c r="M27" i="4"/>
  <c r="J27" i="4"/>
  <c r="G27" i="4"/>
  <c r="D27" i="4"/>
  <c r="S26" i="4"/>
  <c r="P26" i="4"/>
  <c r="M26" i="4"/>
  <c r="J26" i="4"/>
  <c r="G26" i="4"/>
  <c r="D26" i="4"/>
  <c r="S5" i="5"/>
  <c r="P5" i="5"/>
  <c r="M5" i="5"/>
  <c r="J5" i="5"/>
  <c r="G5" i="5"/>
  <c r="D5" i="5"/>
  <c r="S34" i="4"/>
  <c r="P34" i="4"/>
  <c r="M34" i="4"/>
  <c r="J34" i="4"/>
  <c r="G34" i="4"/>
  <c r="D34" i="4"/>
  <c r="S25" i="4"/>
  <c r="P25" i="4"/>
  <c r="M25" i="4"/>
  <c r="J25" i="4"/>
  <c r="G25" i="4"/>
  <c r="D25" i="4"/>
  <c r="S24" i="4"/>
  <c r="P24" i="4"/>
  <c r="M24" i="4"/>
  <c r="J24" i="4"/>
  <c r="G24" i="4"/>
  <c r="D24" i="4"/>
  <c r="S23" i="4"/>
  <c r="P23" i="4"/>
  <c r="M23" i="4"/>
  <c r="J23" i="4"/>
  <c r="G23" i="4"/>
  <c r="D23" i="4"/>
  <c r="S22" i="4"/>
  <c r="P22" i="4"/>
  <c r="M22" i="4"/>
  <c r="J22" i="4"/>
  <c r="G22" i="4"/>
  <c r="D22" i="4"/>
  <c r="S21" i="4"/>
  <c r="P21" i="4"/>
  <c r="M21" i="4"/>
  <c r="J21" i="4"/>
  <c r="G21" i="4"/>
  <c r="D21" i="4"/>
  <c r="S20" i="4"/>
  <c r="P20" i="4"/>
  <c r="M20" i="4"/>
  <c r="J20" i="4"/>
  <c r="G20" i="4"/>
  <c r="D20" i="4"/>
  <c r="S19" i="4"/>
  <c r="P19" i="4"/>
  <c r="M19" i="4"/>
  <c r="J19" i="4"/>
  <c r="G19" i="4"/>
  <c r="D19" i="4"/>
  <c r="S18" i="4"/>
  <c r="P18" i="4"/>
  <c r="M18" i="4"/>
  <c r="J18" i="4"/>
  <c r="G18" i="4"/>
  <c r="D18" i="4"/>
  <c r="S17" i="4"/>
  <c r="P17" i="4"/>
  <c r="M17" i="4"/>
  <c r="J17" i="4"/>
  <c r="G17" i="4"/>
  <c r="D17" i="4"/>
  <c r="S16" i="4"/>
  <c r="P16" i="4"/>
  <c r="M16" i="4"/>
  <c r="J16" i="4"/>
  <c r="G16" i="4"/>
  <c r="D16" i="4"/>
  <c r="S15" i="4"/>
  <c r="P15" i="4"/>
  <c r="M15" i="4"/>
  <c r="J15" i="4"/>
  <c r="G15" i="4"/>
  <c r="D15" i="4"/>
  <c r="S14" i="4"/>
  <c r="P14" i="4"/>
  <c r="M14" i="4"/>
  <c r="J14" i="4"/>
  <c r="G14" i="4"/>
  <c r="D14" i="4"/>
  <c r="S13" i="4"/>
  <c r="P13" i="4"/>
  <c r="M13" i="4"/>
  <c r="J13" i="4"/>
  <c r="G13" i="4"/>
  <c r="D13" i="4"/>
  <c r="S12" i="4"/>
  <c r="P12" i="4"/>
  <c r="M12" i="4"/>
  <c r="J12" i="4"/>
  <c r="G12" i="4"/>
  <c r="D12" i="4"/>
  <c r="S11" i="4"/>
  <c r="P11" i="4"/>
  <c r="M11" i="4"/>
  <c r="J11" i="4"/>
  <c r="G11" i="4"/>
  <c r="D11" i="4"/>
  <c r="S10" i="4"/>
  <c r="P10" i="4"/>
  <c r="M10" i="4"/>
  <c r="J10" i="4"/>
  <c r="G10" i="4"/>
  <c r="D10" i="4"/>
  <c r="S9" i="4"/>
  <c r="P9" i="4"/>
  <c r="M9" i="4"/>
  <c r="J9" i="4"/>
  <c r="G9" i="4"/>
  <c r="D9" i="4"/>
  <c r="S8" i="4"/>
  <c r="P8" i="4"/>
  <c r="M8" i="4"/>
  <c r="J8" i="4"/>
  <c r="G8" i="4"/>
  <c r="D8" i="4"/>
  <c r="S7" i="4"/>
  <c r="P7" i="4"/>
  <c r="M7" i="4"/>
  <c r="J7" i="4"/>
  <c r="G7" i="4"/>
  <c r="D7" i="4"/>
  <c r="S6" i="4"/>
  <c r="P6" i="4"/>
  <c r="M6" i="4"/>
  <c r="J6" i="4"/>
  <c r="G6" i="4"/>
  <c r="D6" i="4"/>
  <c r="S5" i="4"/>
  <c r="P5" i="4"/>
  <c r="M5" i="4"/>
  <c r="J5" i="4"/>
  <c r="G5" i="4"/>
  <c r="D5" i="4"/>
  <c r="S25" i="2"/>
  <c r="P25" i="2"/>
  <c r="M25" i="2"/>
  <c r="J25" i="2"/>
  <c r="G25" i="2"/>
  <c r="D25" i="2"/>
  <c r="S24" i="2"/>
  <c r="P24" i="2"/>
  <c r="M24" i="2"/>
  <c r="J24" i="2"/>
  <c r="G24" i="2"/>
  <c r="D24" i="2"/>
  <c r="S23" i="2"/>
  <c r="P23" i="2"/>
  <c r="M23" i="2"/>
  <c r="J23" i="2"/>
  <c r="G23" i="2"/>
  <c r="D23" i="2"/>
  <c r="S22" i="2"/>
  <c r="P22" i="2"/>
  <c r="M22" i="2"/>
  <c r="J22" i="2"/>
  <c r="G22" i="2"/>
  <c r="D22" i="2"/>
  <c r="S21" i="2"/>
  <c r="P21" i="2"/>
  <c r="M21" i="2"/>
  <c r="G21" i="2"/>
  <c r="D21" i="2"/>
  <c r="S20" i="2"/>
  <c r="P20" i="2"/>
  <c r="M20" i="2"/>
  <c r="G20" i="2"/>
  <c r="S19" i="2"/>
  <c r="P19" i="2"/>
  <c r="M19" i="2"/>
  <c r="G19" i="2"/>
  <c r="D19" i="2"/>
  <c r="S18" i="2"/>
  <c r="P18" i="2"/>
  <c r="M18" i="2"/>
  <c r="G18" i="2"/>
  <c r="S17" i="2"/>
  <c r="P17" i="2"/>
  <c r="M17" i="2"/>
  <c r="J17" i="2"/>
  <c r="G17" i="2"/>
  <c r="D17" i="2"/>
  <c r="S16" i="2"/>
  <c r="P16" i="2"/>
  <c r="M16" i="2"/>
  <c r="J16" i="2"/>
  <c r="G16" i="2"/>
  <c r="D16" i="2"/>
  <c r="S15" i="2"/>
  <c r="P15" i="2"/>
  <c r="M15" i="2"/>
  <c r="G15" i="2"/>
  <c r="D15" i="2"/>
  <c r="S14" i="2"/>
  <c r="P14" i="2"/>
  <c r="M14" i="2"/>
  <c r="J14" i="2"/>
  <c r="G14" i="2"/>
  <c r="D14" i="2"/>
  <c r="S13" i="2"/>
  <c r="P13" i="2"/>
  <c r="M13" i="2"/>
  <c r="G13" i="2"/>
  <c r="D13" i="2"/>
  <c r="E7" i="12" l="1"/>
  <c r="N7" i="12"/>
  <c r="N8" i="12"/>
  <c r="Q9" i="12"/>
  <c r="E9" i="12"/>
  <c r="Q11" i="12"/>
  <c r="H11" i="12"/>
  <c r="E11" i="12"/>
  <c r="K8" i="12"/>
  <c r="H8" i="12"/>
  <c r="E8" i="12"/>
  <c r="Q7" i="12"/>
  <c r="K7" i="12"/>
  <c r="H7" i="12"/>
  <c r="Q12" i="12"/>
  <c r="N12" i="12"/>
  <c r="H12" i="12"/>
  <c r="K9" i="12"/>
  <c r="T11" i="12"/>
  <c r="K11" i="12"/>
  <c r="N11" i="12"/>
  <c r="N10" i="12"/>
  <c r="N9" i="12"/>
  <c r="H9" i="12"/>
  <c r="T10" i="12"/>
  <c r="T9" i="12"/>
  <c r="Q5" i="12"/>
  <c r="K10" i="12"/>
  <c r="N5" i="12"/>
  <c r="H5" i="12"/>
  <c r="T5" i="12"/>
  <c r="E5" i="12"/>
  <c r="K5" i="12"/>
  <c r="U7" i="8"/>
  <c r="U5" i="8"/>
  <c r="U9" i="8"/>
  <c r="U26" i="4"/>
  <c r="U27" i="4"/>
  <c r="U28" i="4"/>
  <c r="U29" i="4"/>
  <c r="U30" i="4"/>
  <c r="K30" i="4" s="1"/>
  <c r="U31" i="4"/>
  <c r="U32" i="4"/>
  <c r="T32" i="4" s="1"/>
  <c r="U33" i="4"/>
  <c r="T33" i="4" s="1"/>
  <c r="U5" i="5"/>
  <c r="T6" i="12"/>
  <c r="Q6" i="12"/>
  <c r="N6" i="12"/>
  <c r="K6" i="12"/>
  <c r="H6" i="12"/>
  <c r="E6" i="12"/>
  <c r="U8" i="9"/>
  <c r="U10" i="9"/>
  <c r="U14" i="9"/>
  <c r="U18" i="9"/>
  <c r="U20" i="9"/>
  <c r="U32" i="9"/>
  <c r="U35" i="9"/>
  <c r="U37" i="9"/>
  <c r="U39" i="9"/>
  <c r="U41" i="9"/>
  <c r="U34" i="9"/>
  <c r="U36" i="9"/>
  <c r="U38" i="9"/>
  <c r="U40" i="9"/>
  <c r="U42" i="9"/>
  <c r="U5" i="11"/>
  <c r="U13" i="11"/>
  <c r="E24" i="11" s="1"/>
  <c r="U29" i="11"/>
  <c r="U30" i="11"/>
  <c r="T30" i="11" s="1"/>
  <c r="U31" i="11"/>
  <c r="V31" i="11" s="1"/>
  <c r="W31" i="11" s="1"/>
  <c r="U32" i="11"/>
  <c r="Q32" i="11" s="1"/>
  <c r="U33" i="11"/>
  <c r="V33" i="11" s="1"/>
  <c r="W33" i="11" s="1"/>
  <c r="U34" i="11"/>
  <c r="T34" i="11" s="1"/>
  <c r="U8" i="11"/>
  <c r="U10" i="11"/>
  <c r="K27" i="11" s="1"/>
  <c r="U7" i="9"/>
  <c r="U11" i="9"/>
  <c r="U13" i="9"/>
  <c r="U15" i="9"/>
  <c r="U16" i="9"/>
  <c r="U17" i="9"/>
  <c r="U19" i="9"/>
  <c r="U21" i="9"/>
  <c r="U25" i="9"/>
  <c r="U27" i="9"/>
  <c r="U31" i="9"/>
  <c r="U33" i="9"/>
  <c r="U6" i="8"/>
  <c r="U8" i="8"/>
  <c r="U10" i="8"/>
  <c r="U5" i="4"/>
  <c r="U7" i="4"/>
  <c r="U8" i="4"/>
  <c r="U9" i="4"/>
  <c r="U10" i="4"/>
  <c r="U11" i="4"/>
  <c r="U12" i="4"/>
  <c r="U13" i="4"/>
  <c r="U14" i="4"/>
  <c r="U15" i="4"/>
  <c r="U16" i="4"/>
  <c r="U18" i="4"/>
  <c r="U20" i="4"/>
  <c r="U22" i="4"/>
  <c r="U24" i="4"/>
  <c r="U34" i="4"/>
  <c r="T34" i="4" s="1"/>
  <c r="U6" i="4"/>
  <c r="U17" i="4"/>
  <c r="U19" i="4"/>
  <c r="U21" i="4"/>
  <c r="U23" i="4"/>
  <c r="U25" i="4"/>
  <c r="U22" i="2"/>
  <c r="U23" i="2"/>
  <c r="U24" i="2"/>
  <c r="U25" i="2"/>
  <c r="U14" i="2"/>
  <c r="U16" i="2"/>
  <c r="U15" i="2"/>
  <c r="U17" i="2"/>
  <c r="J8" i="2"/>
  <c r="J9" i="2"/>
  <c r="J10" i="2"/>
  <c r="J11" i="2"/>
  <c r="J12" i="2"/>
  <c r="J26" i="2"/>
  <c r="J27" i="2"/>
  <c r="J28" i="2"/>
  <c r="J29" i="2"/>
  <c r="J30" i="2"/>
  <c r="J31" i="2"/>
  <c r="J32" i="2"/>
  <c r="J33" i="2"/>
  <c r="J34" i="2"/>
  <c r="J5" i="2"/>
  <c r="H28" i="11" l="1"/>
  <c r="K28" i="11"/>
  <c r="E28" i="11"/>
  <c r="E27" i="11"/>
  <c r="H27" i="11"/>
  <c r="K24" i="11"/>
  <c r="K26" i="11"/>
  <c r="E26" i="11"/>
  <c r="H26" i="11"/>
  <c r="K25" i="11"/>
  <c r="H25" i="11"/>
  <c r="E23" i="11"/>
  <c r="E25" i="11"/>
  <c r="H24" i="11"/>
  <c r="N24" i="11"/>
  <c r="Q24" i="11"/>
  <c r="T24" i="11"/>
  <c r="Q26" i="11"/>
  <c r="Q28" i="11"/>
  <c r="T26" i="11"/>
  <c r="T28" i="11"/>
  <c r="T27" i="11"/>
  <c r="T25" i="11"/>
  <c r="Q27" i="11"/>
  <c r="Q25" i="11"/>
  <c r="T23" i="11"/>
  <c r="N23" i="11"/>
  <c r="H23" i="11"/>
  <c r="N25" i="11"/>
  <c r="V25" i="11" s="1"/>
  <c r="Q23" i="11"/>
  <c r="N26" i="11"/>
  <c r="V26" i="11" s="1"/>
  <c r="N27" i="11"/>
  <c r="V27" i="11" s="1"/>
  <c r="N28" i="11"/>
  <c r="V28" i="11" s="1"/>
  <c r="E22" i="11"/>
  <c r="H22" i="11"/>
  <c r="T22" i="11"/>
  <c r="Q22" i="11"/>
  <c r="N22" i="11"/>
  <c r="H21" i="11"/>
  <c r="T41" i="9"/>
  <c r="K20" i="8"/>
  <c r="T29" i="8"/>
  <c r="K21" i="8"/>
  <c r="K28" i="5"/>
  <c r="T28" i="5"/>
  <c r="E28" i="5"/>
  <c r="H28" i="5"/>
  <c r="N26" i="5"/>
  <c r="T26" i="5"/>
  <c r="H26" i="5"/>
  <c r="K26" i="5"/>
  <c r="T21" i="5"/>
  <c r="E26" i="5"/>
  <c r="K21" i="5"/>
  <c r="N21" i="5"/>
  <c r="K17" i="5"/>
  <c r="N17" i="5"/>
  <c r="T16" i="5"/>
  <c r="H17" i="5"/>
  <c r="K16" i="5"/>
  <c r="N16" i="5"/>
  <c r="T14" i="5"/>
  <c r="H16" i="5"/>
  <c r="N14" i="5"/>
  <c r="Q14" i="5"/>
  <c r="H14" i="5"/>
  <c r="K14" i="5"/>
  <c r="T12" i="5"/>
  <c r="E14" i="5"/>
  <c r="N12" i="5"/>
  <c r="Q12" i="5"/>
  <c r="K10" i="5"/>
  <c r="K12" i="5"/>
  <c r="T7" i="5"/>
  <c r="H10" i="5"/>
  <c r="N20" i="5"/>
  <c r="H7" i="5"/>
  <c r="T6" i="5"/>
  <c r="K20" i="5"/>
  <c r="V20" i="5" s="1"/>
  <c r="K6" i="5"/>
  <c r="N6" i="5"/>
  <c r="E6" i="5"/>
  <c r="H6" i="5"/>
  <c r="T9" i="4"/>
  <c r="N27" i="5"/>
  <c r="T27" i="5"/>
  <c r="K11" i="5"/>
  <c r="K27" i="5"/>
  <c r="E27" i="5"/>
  <c r="H11" i="5"/>
  <c r="H27" i="5"/>
  <c r="T14" i="4"/>
  <c r="E6" i="11"/>
  <c r="Q6" i="11"/>
  <c r="N29" i="8"/>
  <c r="K29" i="8"/>
  <c r="E29" i="8"/>
  <c r="H29" i="8"/>
  <c r="T5" i="8"/>
  <c r="T12" i="4"/>
  <c r="K20" i="11"/>
  <c r="K21" i="11"/>
  <c r="E21" i="11"/>
  <c r="T21" i="11"/>
  <c r="N21" i="11"/>
  <c r="Q21" i="11"/>
  <c r="T27" i="4"/>
  <c r="K5" i="4"/>
  <c r="E5" i="4"/>
  <c r="Q13" i="4"/>
  <c r="Q30" i="8"/>
  <c r="T30" i="8"/>
  <c r="K30" i="8"/>
  <c r="N30" i="8"/>
  <c r="E30" i="8"/>
  <c r="H30" i="8"/>
  <c r="K17" i="8"/>
  <c r="H15" i="8"/>
  <c r="H13" i="4"/>
  <c r="K19" i="11"/>
  <c r="N19" i="11"/>
  <c r="Q12" i="11"/>
  <c r="H19" i="11"/>
  <c r="T30" i="9"/>
  <c r="Q30" i="9"/>
  <c r="H30" i="9"/>
  <c r="E30" i="9"/>
  <c r="N30" i="9"/>
  <c r="K30" i="9"/>
  <c r="Q29" i="9"/>
  <c r="H29" i="9"/>
  <c r="N29" i="9"/>
  <c r="N28" i="9"/>
  <c r="Q28" i="9"/>
  <c r="K28" i="9"/>
  <c r="T28" i="9"/>
  <c r="E29" i="9"/>
  <c r="E28" i="9"/>
  <c r="T29" i="9"/>
  <c r="H28" i="9"/>
  <c r="K29" i="9"/>
  <c r="T26" i="9"/>
  <c r="H26" i="9"/>
  <c r="Q26" i="9"/>
  <c r="K26" i="9"/>
  <c r="E26" i="9"/>
  <c r="N23" i="9"/>
  <c r="N26" i="9"/>
  <c r="N12" i="9"/>
  <c r="N22" i="9"/>
  <c r="H22" i="9"/>
  <c r="T24" i="9"/>
  <c r="H24" i="9"/>
  <c r="Q23" i="9"/>
  <c r="E23" i="9"/>
  <c r="Q24" i="9"/>
  <c r="Q22" i="9"/>
  <c r="E22" i="9"/>
  <c r="N24" i="9"/>
  <c r="H23" i="9"/>
  <c r="H9" i="9"/>
  <c r="K22" i="9"/>
  <c r="K24" i="9"/>
  <c r="T23" i="9"/>
  <c r="E24" i="9"/>
  <c r="K23" i="9"/>
  <c r="T22" i="9"/>
  <c r="K22" i="8"/>
  <c r="T26" i="4"/>
  <c r="Q11" i="4"/>
  <c r="T10" i="4"/>
  <c r="T8" i="4"/>
  <c r="Q20" i="11"/>
  <c r="T20" i="11"/>
  <c r="E19" i="11"/>
  <c r="H20" i="11"/>
  <c r="Q19" i="11"/>
  <c r="T19" i="11"/>
  <c r="E15" i="11"/>
  <c r="Q15" i="11"/>
  <c r="Q14" i="9"/>
  <c r="E15" i="8"/>
  <c r="T28" i="4"/>
  <c r="V8" i="12"/>
  <c r="V7" i="12"/>
  <c r="T9" i="11"/>
  <c r="N9" i="11"/>
  <c r="H9" i="11"/>
  <c r="Q9" i="11"/>
  <c r="K9" i="11"/>
  <c r="E9" i="11"/>
  <c r="Q11" i="11"/>
  <c r="K11" i="11"/>
  <c r="E11" i="11"/>
  <c r="K12" i="11"/>
  <c r="T11" i="11"/>
  <c r="N11" i="11"/>
  <c r="H11" i="11"/>
  <c r="T12" i="11"/>
  <c r="N12" i="11"/>
  <c r="H12" i="11"/>
  <c r="E12" i="11"/>
  <c r="T5" i="11"/>
  <c r="Q7" i="11"/>
  <c r="K7" i="11"/>
  <c r="E7" i="11"/>
  <c r="T7" i="11"/>
  <c r="N7" i="11"/>
  <c r="H7" i="11"/>
  <c r="T6" i="11"/>
  <c r="N6" i="11"/>
  <c r="H6" i="11"/>
  <c r="K6" i="11"/>
  <c r="E12" i="9"/>
  <c r="T12" i="9"/>
  <c r="Q12" i="9"/>
  <c r="H12" i="9"/>
  <c r="K12" i="9"/>
  <c r="N9" i="9"/>
  <c r="T9" i="9"/>
  <c r="E9" i="9"/>
  <c r="K9" i="9"/>
  <c r="Q10" i="9"/>
  <c r="Q9" i="9"/>
  <c r="Q6" i="9"/>
  <c r="N6" i="9"/>
  <c r="H6" i="9"/>
  <c r="T5" i="9"/>
  <c r="N5" i="9"/>
  <c r="H5" i="9"/>
  <c r="Q5" i="9"/>
  <c r="K5" i="9"/>
  <c r="E6" i="9"/>
  <c r="E5" i="9"/>
  <c r="K6" i="9"/>
  <c r="T6" i="9"/>
  <c r="N14" i="11"/>
  <c r="K14" i="11"/>
  <c r="E14" i="11"/>
  <c r="N18" i="11"/>
  <c r="Q18" i="11"/>
  <c r="T18" i="11"/>
  <c r="K15" i="11"/>
  <c r="K18" i="11"/>
  <c r="H5" i="11"/>
  <c r="E16" i="11"/>
  <c r="T16" i="8"/>
  <c r="K18" i="8"/>
  <c r="Q16" i="8"/>
  <c r="K16" i="8"/>
  <c r="N16" i="8"/>
  <c r="E16" i="8"/>
  <c r="H16" i="8"/>
  <c r="K16" i="4"/>
  <c r="V12" i="12"/>
  <c r="E18" i="11"/>
  <c r="H18" i="11"/>
  <c r="T13" i="11"/>
  <c r="N17" i="11"/>
  <c r="Q8" i="9"/>
  <c r="T28" i="8"/>
  <c r="K19" i="8"/>
  <c r="V11" i="12"/>
  <c r="Q5" i="5"/>
  <c r="T15" i="4"/>
  <c r="V9" i="12"/>
  <c r="V10" i="12"/>
  <c r="Q17" i="11"/>
  <c r="T17" i="11"/>
  <c r="H17" i="11"/>
  <c r="K17" i="11"/>
  <c r="T16" i="11"/>
  <c r="E17" i="11"/>
  <c r="N16" i="11"/>
  <c r="Q16" i="11"/>
  <c r="H16" i="11"/>
  <c r="K16" i="11"/>
  <c r="N15" i="11"/>
  <c r="T15" i="11"/>
  <c r="T14" i="11"/>
  <c r="H15" i="11"/>
  <c r="H14" i="11"/>
  <c r="Q14" i="11"/>
  <c r="T37" i="9"/>
  <c r="T35" i="9"/>
  <c r="T34" i="9"/>
  <c r="T32" i="9"/>
  <c r="T20" i="9"/>
  <c r="Q18" i="9"/>
  <c r="N28" i="8"/>
  <c r="Q28" i="8"/>
  <c r="H28" i="8"/>
  <c r="K28" i="8"/>
  <c r="T27" i="8"/>
  <c r="E28" i="8"/>
  <c r="N27" i="8"/>
  <c r="Q27" i="8"/>
  <c r="H27" i="8"/>
  <c r="K27" i="8"/>
  <c r="T26" i="8"/>
  <c r="E27" i="8"/>
  <c r="N26" i="8"/>
  <c r="Q26" i="8"/>
  <c r="E26" i="8"/>
  <c r="H26" i="8"/>
  <c r="Q25" i="8"/>
  <c r="T25" i="8"/>
  <c r="K25" i="8"/>
  <c r="N25" i="8"/>
  <c r="E25" i="8"/>
  <c r="H25" i="8"/>
  <c r="Q24" i="8"/>
  <c r="T24" i="8"/>
  <c r="K24" i="8"/>
  <c r="N24" i="8"/>
  <c r="E24" i="8"/>
  <c r="H24" i="8"/>
  <c r="Q23" i="8"/>
  <c r="T23" i="8"/>
  <c r="K23" i="8"/>
  <c r="N23" i="8"/>
  <c r="E23" i="8"/>
  <c r="H23" i="8"/>
  <c r="Q22" i="8"/>
  <c r="T22" i="8"/>
  <c r="H22" i="8"/>
  <c r="N22" i="8"/>
  <c r="T21" i="8"/>
  <c r="E22" i="8"/>
  <c r="N21" i="8"/>
  <c r="Q21" i="8"/>
  <c r="E21" i="8"/>
  <c r="V21" i="8" s="1"/>
  <c r="H21" i="8"/>
  <c r="T20" i="8"/>
  <c r="N20" i="8"/>
  <c r="Q20" i="8"/>
  <c r="E20" i="8"/>
  <c r="H20" i="8"/>
  <c r="Q19" i="8"/>
  <c r="T19" i="8"/>
  <c r="H19" i="8"/>
  <c r="N19" i="8"/>
  <c r="T18" i="8"/>
  <c r="E19" i="8"/>
  <c r="N18" i="8"/>
  <c r="Q18" i="8"/>
  <c r="E18" i="8"/>
  <c r="H18" i="8"/>
  <c r="Q17" i="8"/>
  <c r="T17" i="8"/>
  <c r="H17" i="8"/>
  <c r="N17" i="8"/>
  <c r="T15" i="8"/>
  <c r="E17" i="8"/>
  <c r="N15" i="8"/>
  <c r="Q15" i="8"/>
  <c r="T14" i="8"/>
  <c r="K15" i="8"/>
  <c r="N14" i="8"/>
  <c r="Q14" i="8"/>
  <c r="H14" i="8"/>
  <c r="K14" i="8"/>
  <c r="T13" i="8"/>
  <c r="E14" i="8"/>
  <c r="N13" i="8"/>
  <c r="Q13" i="8"/>
  <c r="H13" i="8"/>
  <c r="K13" i="8"/>
  <c r="K11" i="8"/>
  <c r="E13" i="8"/>
  <c r="T9" i="8"/>
  <c r="H5" i="5"/>
  <c r="Q24" i="4"/>
  <c r="Q22" i="4"/>
  <c r="H24" i="4"/>
  <c r="V5" i="12"/>
  <c r="Q9" i="8"/>
  <c r="E30" i="11"/>
  <c r="Q34" i="11"/>
  <c r="V32" i="11"/>
  <c r="W32" i="11" s="1"/>
  <c r="E34" i="11"/>
  <c r="N32" i="11"/>
  <c r="Q30" i="11"/>
  <c r="K34" i="11"/>
  <c r="H32" i="11"/>
  <c r="T32" i="11"/>
  <c r="K30" i="11"/>
  <c r="N50" i="9"/>
  <c r="T50" i="9"/>
  <c r="Q50" i="9"/>
  <c r="T44" i="9"/>
  <c r="N44" i="9"/>
  <c r="T46" i="9"/>
  <c r="N46" i="9"/>
  <c r="Q48" i="9"/>
  <c r="N49" i="9"/>
  <c r="T49" i="9"/>
  <c r="Q47" i="9"/>
  <c r="T43" i="9"/>
  <c r="N43" i="9"/>
  <c r="Q44" i="9"/>
  <c r="Q46" i="9"/>
  <c r="T48" i="9"/>
  <c r="N48" i="9"/>
  <c r="Q49" i="9"/>
  <c r="T47" i="9"/>
  <c r="N47" i="9"/>
  <c r="Q43" i="9"/>
  <c r="T45" i="9"/>
  <c r="Q45" i="9"/>
  <c r="N45" i="9"/>
  <c r="Q20" i="4"/>
  <c r="T31" i="4"/>
  <c r="E7" i="8"/>
  <c r="E11" i="8"/>
  <c r="E12" i="8"/>
  <c r="K12" i="8"/>
  <c r="T11" i="8"/>
  <c r="E9" i="8"/>
  <c r="T12" i="8"/>
  <c r="T29" i="4"/>
  <c r="N33" i="11"/>
  <c r="N31" i="11"/>
  <c r="N29" i="11"/>
  <c r="H33" i="11"/>
  <c r="T33" i="11"/>
  <c r="H31" i="11"/>
  <c r="T31" i="11"/>
  <c r="H29" i="11"/>
  <c r="T29" i="11"/>
  <c r="Q13" i="11"/>
  <c r="N5" i="11"/>
  <c r="Q5" i="11"/>
  <c r="Q12" i="8"/>
  <c r="Q11" i="8"/>
  <c r="K9" i="8"/>
  <c r="H9" i="8"/>
  <c r="N12" i="8"/>
  <c r="H12" i="8"/>
  <c r="H11" i="8"/>
  <c r="N11" i="8"/>
  <c r="Q32" i="9"/>
  <c r="T10" i="9"/>
  <c r="T14" i="9"/>
  <c r="K20" i="9"/>
  <c r="E33" i="11"/>
  <c r="K33" i="11"/>
  <c r="Q33" i="11"/>
  <c r="E31" i="11"/>
  <c r="K31" i="11"/>
  <c r="Q31" i="11"/>
  <c r="E29" i="11"/>
  <c r="K29" i="11"/>
  <c r="Q29" i="11"/>
  <c r="N13" i="11"/>
  <c r="E5" i="11"/>
  <c r="K5" i="11"/>
  <c r="H13" i="11"/>
  <c r="V34" i="11"/>
  <c r="W34" i="11" s="1"/>
  <c r="H34" i="11"/>
  <c r="N34" i="11"/>
  <c r="E32" i="11"/>
  <c r="K32" i="11"/>
  <c r="H30" i="11"/>
  <c r="N30" i="11"/>
  <c r="Q18" i="4"/>
  <c r="H29" i="4"/>
  <c r="H27" i="4"/>
  <c r="Q7" i="4"/>
  <c r="Q16" i="4"/>
  <c r="H33" i="4"/>
  <c r="H31" i="4"/>
  <c r="Q33" i="4"/>
  <c r="Q31" i="4"/>
  <c r="Q29" i="4"/>
  <c r="Q27" i="4"/>
  <c r="K33" i="4"/>
  <c r="K31" i="4"/>
  <c r="K29" i="4"/>
  <c r="K27" i="4"/>
  <c r="Q34" i="4"/>
  <c r="K32" i="9"/>
  <c r="K13" i="11"/>
  <c r="N9" i="8"/>
  <c r="N10" i="9"/>
  <c r="N14" i="9"/>
  <c r="N39" i="9"/>
  <c r="N32" i="9"/>
  <c r="N20" i="9"/>
  <c r="N18" i="9"/>
  <c r="N8" i="9"/>
  <c r="K7" i="8"/>
  <c r="T7" i="8"/>
  <c r="H7" i="8"/>
  <c r="Q7" i="8"/>
  <c r="N7" i="8"/>
  <c r="K5" i="8"/>
  <c r="E5" i="8"/>
  <c r="Q5" i="8"/>
  <c r="H5" i="8"/>
  <c r="N5" i="8"/>
  <c r="Q20" i="9"/>
  <c r="T18" i="9"/>
  <c r="T8" i="9"/>
  <c r="H32" i="9"/>
  <c r="H20" i="9"/>
  <c r="H18" i="9"/>
  <c r="H8" i="9"/>
  <c r="H14" i="9"/>
  <c r="H10" i="9"/>
  <c r="Q32" i="4"/>
  <c r="H32" i="4"/>
  <c r="H30" i="4"/>
  <c r="N22" i="4"/>
  <c r="K32" i="4"/>
  <c r="Q30" i="4"/>
  <c r="E34" i="4"/>
  <c r="E22" i="4"/>
  <c r="N31" i="4"/>
  <c r="Q28" i="4"/>
  <c r="N33" i="4"/>
  <c r="K34" i="4"/>
  <c r="N18" i="4"/>
  <c r="K15" i="4"/>
  <c r="N32" i="4"/>
  <c r="N30" i="4"/>
  <c r="N29" i="4"/>
  <c r="N27" i="4"/>
  <c r="T24" i="4"/>
  <c r="N20" i="4"/>
  <c r="Q14" i="4"/>
  <c r="K12" i="4"/>
  <c r="K28" i="4"/>
  <c r="E14" i="4"/>
  <c r="N24" i="4"/>
  <c r="H20" i="4"/>
  <c r="T20" i="4"/>
  <c r="H16" i="4"/>
  <c r="K14" i="4"/>
  <c r="E10" i="4"/>
  <c r="H28" i="4"/>
  <c r="N28" i="4"/>
  <c r="H26" i="4"/>
  <c r="N16" i="4"/>
  <c r="T16" i="4"/>
  <c r="E24" i="4"/>
  <c r="K24" i="4"/>
  <c r="E20" i="4"/>
  <c r="K20" i="4"/>
  <c r="E16" i="4"/>
  <c r="H14" i="4"/>
  <c r="N14" i="4"/>
  <c r="E12" i="4"/>
  <c r="Q12" i="4"/>
  <c r="K8" i="4"/>
  <c r="E33" i="4"/>
  <c r="E32" i="4"/>
  <c r="E31" i="4"/>
  <c r="E30" i="4"/>
  <c r="N26" i="4"/>
  <c r="E29" i="4"/>
  <c r="E28" i="4"/>
  <c r="E27" i="4"/>
  <c r="K22" i="4"/>
  <c r="H18" i="4"/>
  <c r="T18" i="4"/>
  <c r="E15" i="4"/>
  <c r="Q15" i="4"/>
  <c r="T13" i="4"/>
  <c r="H11" i="4"/>
  <c r="Q9" i="4"/>
  <c r="E26" i="4"/>
  <c r="K26" i="4"/>
  <c r="Q26" i="4"/>
  <c r="T22" i="4"/>
  <c r="H34" i="4"/>
  <c r="N34" i="4"/>
  <c r="H22" i="4"/>
  <c r="E18" i="4"/>
  <c r="K18" i="4"/>
  <c r="H15" i="4"/>
  <c r="N15" i="4"/>
  <c r="N13" i="4"/>
  <c r="T11" i="4"/>
  <c r="E9" i="4"/>
  <c r="T7" i="4"/>
  <c r="E13" i="4"/>
  <c r="K13" i="4"/>
  <c r="N11" i="4"/>
  <c r="K9" i="4"/>
  <c r="E7" i="4"/>
  <c r="N7" i="4"/>
  <c r="T30" i="4"/>
  <c r="E11" i="4"/>
  <c r="K11" i="4"/>
  <c r="H9" i="4"/>
  <c r="N9" i="4"/>
  <c r="K7" i="4"/>
  <c r="H7" i="4"/>
  <c r="V32" i="4"/>
  <c r="E5" i="5"/>
  <c r="N5" i="5"/>
  <c r="K5" i="5"/>
  <c r="T5" i="5"/>
  <c r="E13" i="11"/>
  <c r="V6" i="12"/>
  <c r="K39" i="9"/>
  <c r="N41" i="9"/>
  <c r="K35" i="9"/>
  <c r="H41" i="9"/>
  <c r="Q39" i="9"/>
  <c r="Q35" i="9"/>
  <c r="K14" i="9"/>
  <c r="K10" i="9"/>
  <c r="K41" i="9"/>
  <c r="E39" i="9"/>
  <c r="H34" i="9"/>
  <c r="N34" i="9"/>
  <c r="K18" i="9"/>
  <c r="K8" i="9"/>
  <c r="H39" i="9"/>
  <c r="H35" i="9"/>
  <c r="N35" i="9"/>
  <c r="K34" i="9"/>
  <c r="Q34" i="9"/>
  <c r="E32" i="9"/>
  <c r="Q41" i="9"/>
  <c r="E10" i="9"/>
  <c r="E35" i="9"/>
  <c r="E20" i="9"/>
  <c r="E18" i="9"/>
  <c r="E14" i="9"/>
  <c r="E41" i="9"/>
  <c r="E34" i="9"/>
  <c r="E8" i="9"/>
  <c r="E37" i="9"/>
  <c r="K37" i="9"/>
  <c r="Q37" i="9"/>
  <c r="H37" i="9"/>
  <c r="N37" i="9"/>
  <c r="T39" i="9"/>
  <c r="T36" i="9"/>
  <c r="Q36" i="9"/>
  <c r="N36" i="9"/>
  <c r="K36" i="9"/>
  <c r="H36" i="9"/>
  <c r="E36" i="9"/>
  <c r="T42" i="9"/>
  <c r="Q42" i="9"/>
  <c r="N42" i="9"/>
  <c r="K42" i="9"/>
  <c r="H42" i="9"/>
  <c r="E42" i="9"/>
  <c r="T38" i="9"/>
  <c r="Q38" i="9"/>
  <c r="N38" i="9"/>
  <c r="K38" i="9"/>
  <c r="H38" i="9"/>
  <c r="E38" i="9"/>
  <c r="T40" i="9"/>
  <c r="Q40" i="9"/>
  <c r="N40" i="9"/>
  <c r="K40" i="9"/>
  <c r="H40" i="9"/>
  <c r="E40" i="9"/>
  <c r="T8" i="11"/>
  <c r="Q8" i="11"/>
  <c r="N8" i="11"/>
  <c r="K8" i="11"/>
  <c r="H8" i="11"/>
  <c r="E8" i="11"/>
  <c r="T10" i="11"/>
  <c r="Q10" i="11"/>
  <c r="N10" i="11"/>
  <c r="K10" i="11"/>
  <c r="H10" i="11"/>
  <c r="E10" i="11"/>
  <c r="T33" i="9"/>
  <c r="Q33" i="9"/>
  <c r="N33" i="9"/>
  <c r="K33" i="9"/>
  <c r="H33" i="9"/>
  <c r="E33" i="9"/>
  <c r="T31" i="9"/>
  <c r="Q31" i="9"/>
  <c r="N31" i="9"/>
  <c r="K31" i="9"/>
  <c r="H31" i="9"/>
  <c r="E31" i="9"/>
  <c r="T27" i="9"/>
  <c r="Q27" i="9"/>
  <c r="N27" i="9"/>
  <c r="K27" i="9"/>
  <c r="H27" i="9"/>
  <c r="E27" i="9"/>
  <c r="T25" i="9"/>
  <c r="Q25" i="9"/>
  <c r="N25" i="9"/>
  <c r="K25" i="9"/>
  <c r="H25" i="9"/>
  <c r="E25" i="9"/>
  <c r="T21" i="9"/>
  <c r="Q21" i="9"/>
  <c r="N21" i="9"/>
  <c r="K21" i="9"/>
  <c r="H21" i="9"/>
  <c r="E21" i="9"/>
  <c r="T19" i="9"/>
  <c r="Q19" i="9"/>
  <c r="N19" i="9"/>
  <c r="K19" i="9"/>
  <c r="H19" i="9"/>
  <c r="E19" i="9"/>
  <c r="T17" i="9"/>
  <c r="Q17" i="9"/>
  <c r="N17" i="9"/>
  <c r="K17" i="9"/>
  <c r="H17" i="9"/>
  <c r="E17" i="9"/>
  <c r="T16" i="9"/>
  <c r="Q16" i="9"/>
  <c r="N16" i="9"/>
  <c r="K16" i="9"/>
  <c r="H16" i="9"/>
  <c r="E16" i="9"/>
  <c r="T15" i="9"/>
  <c r="Q15" i="9"/>
  <c r="N15" i="9"/>
  <c r="K15" i="9"/>
  <c r="H15" i="9"/>
  <c r="E15" i="9"/>
  <c r="T13" i="9"/>
  <c r="Q13" i="9"/>
  <c r="N13" i="9"/>
  <c r="K13" i="9"/>
  <c r="H13" i="9"/>
  <c r="E13" i="9"/>
  <c r="T11" i="9"/>
  <c r="Q11" i="9"/>
  <c r="N11" i="9"/>
  <c r="K11" i="9"/>
  <c r="H11" i="9"/>
  <c r="E11" i="9"/>
  <c r="T7" i="9"/>
  <c r="Q7" i="9"/>
  <c r="N7" i="9"/>
  <c r="K7" i="9"/>
  <c r="H7" i="9"/>
  <c r="E7" i="9"/>
  <c r="T10" i="8"/>
  <c r="Q10" i="8"/>
  <c r="N10" i="8"/>
  <c r="K10" i="8"/>
  <c r="H10" i="8"/>
  <c r="E10" i="8"/>
  <c r="T6" i="8"/>
  <c r="Q6" i="8"/>
  <c r="N6" i="8"/>
  <c r="K6" i="8"/>
  <c r="H6" i="8"/>
  <c r="E6" i="8"/>
  <c r="T8" i="8"/>
  <c r="Q8" i="8"/>
  <c r="N8" i="8"/>
  <c r="K8" i="8"/>
  <c r="H8" i="8"/>
  <c r="E8" i="8"/>
  <c r="H12" i="4"/>
  <c r="N12" i="4"/>
  <c r="Q10" i="4"/>
  <c r="H5" i="4"/>
  <c r="K10" i="4"/>
  <c r="E8" i="4"/>
  <c r="Q8" i="4"/>
  <c r="Q5" i="4"/>
  <c r="H10" i="4"/>
  <c r="N10" i="4"/>
  <c r="H8" i="4"/>
  <c r="N8" i="4"/>
  <c r="N5" i="4"/>
  <c r="T5" i="4"/>
  <c r="T23" i="4"/>
  <c r="Q23" i="4"/>
  <c r="N23" i="4"/>
  <c r="K23" i="4"/>
  <c r="H23" i="4"/>
  <c r="E23" i="4"/>
  <c r="T19" i="4"/>
  <c r="Q19" i="4"/>
  <c r="N19" i="4"/>
  <c r="K19" i="4"/>
  <c r="H19" i="4"/>
  <c r="E19" i="4"/>
  <c r="T17" i="4"/>
  <c r="Q17" i="4"/>
  <c r="N17" i="4"/>
  <c r="K17" i="4"/>
  <c r="H17" i="4"/>
  <c r="E17" i="4"/>
  <c r="T25" i="4"/>
  <c r="Q25" i="4"/>
  <c r="N25" i="4"/>
  <c r="K25" i="4"/>
  <c r="H25" i="4"/>
  <c r="E25" i="4"/>
  <c r="T6" i="4"/>
  <c r="Q6" i="4"/>
  <c r="N6" i="4"/>
  <c r="K6" i="4"/>
  <c r="H6" i="4"/>
  <c r="E6" i="4"/>
  <c r="T21" i="4"/>
  <c r="Q21" i="4"/>
  <c r="N21" i="4"/>
  <c r="K21" i="4"/>
  <c r="H21" i="4"/>
  <c r="E21" i="4"/>
  <c r="G6" i="2"/>
  <c r="G7" i="2"/>
  <c r="G8" i="2"/>
  <c r="G9" i="2"/>
  <c r="G10" i="2"/>
  <c r="G11" i="2"/>
  <c r="G12" i="2"/>
  <c r="G26" i="2"/>
  <c r="G27" i="2"/>
  <c r="G28" i="2"/>
  <c r="G29" i="2"/>
  <c r="G30" i="2"/>
  <c r="G31" i="2"/>
  <c r="G32" i="2"/>
  <c r="G33" i="2"/>
  <c r="G34" i="2"/>
  <c r="G5" i="2"/>
  <c r="D6" i="2"/>
  <c r="D7" i="2"/>
  <c r="D8" i="2"/>
  <c r="D9" i="2"/>
  <c r="D10" i="2"/>
  <c r="D11" i="2"/>
  <c r="D12" i="2"/>
  <c r="D26" i="2"/>
  <c r="D27" i="2"/>
  <c r="D28" i="2"/>
  <c r="D29" i="2"/>
  <c r="D30" i="2"/>
  <c r="D31" i="2"/>
  <c r="D32" i="2"/>
  <c r="D33" i="2"/>
  <c r="D34" i="2"/>
  <c r="S6" i="2"/>
  <c r="S7" i="2"/>
  <c r="S8" i="2"/>
  <c r="S9" i="2"/>
  <c r="S10" i="2"/>
  <c r="S11" i="2"/>
  <c r="S12" i="2"/>
  <c r="S26" i="2"/>
  <c r="S27" i="2"/>
  <c r="S28" i="2"/>
  <c r="S29" i="2"/>
  <c r="S30" i="2"/>
  <c r="S31" i="2"/>
  <c r="S32" i="2"/>
  <c r="S33" i="2"/>
  <c r="S34" i="2"/>
  <c r="S5" i="2"/>
  <c r="P6" i="2"/>
  <c r="P7" i="2"/>
  <c r="P8" i="2"/>
  <c r="P9" i="2"/>
  <c r="P10" i="2"/>
  <c r="P11" i="2"/>
  <c r="P12" i="2"/>
  <c r="P26" i="2"/>
  <c r="P28" i="2"/>
  <c r="P29" i="2"/>
  <c r="P30" i="2"/>
  <c r="P31" i="2"/>
  <c r="P32" i="2"/>
  <c r="P33" i="2"/>
  <c r="P34" i="2"/>
  <c r="P5" i="2"/>
  <c r="V30" i="11" l="1"/>
  <c r="V29" i="11"/>
  <c r="V23" i="11"/>
  <c r="V24" i="11"/>
  <c r="V22" i="11"/>
  <c r="V20" i="8"/>
  <c r="V19" i="8"/>
  <c r="V16" i="8"/>
  <c r="V12" i="8"/>
  <c r="V11" i="8"/>
  <c r="V10" i="8"/>
  <c r="V9" i="8"/>
  <c r="V8" i="8"/>
  <c r="V7" i="8"/>
  <c r="V6" i="8"/>
  <c r="V28" i="5"/>
  <c r="V26" i="5"/>
  <c r="V21" i="5"/>
  <c r="V16" i="5"/>
  <c r="V17" i="5"/>
  <c r="V12" i="5"/>
  <c r="V14" i="5"/>
  <c r="V7" i="5"/>
  <c r="V10" i="5"/>
  <c r="V11" i="5"/>
  <c r="V6" i="5"/>
  <c r="V27" i="5"/>
  <c r="V29" i="8"/>
  <c r="V21" i="11"/>
  <c r="V30" i="8"/>
  <c r="V30" i="9"/>
  <c r="V29" i="9"/>
  <c r="V28" i="9"/>
  <c r="V24" i="9"/>
  <c r="V26" i="9"/>
  <c r="V22" i="9"/>
  <c r="V23" i="9"/>
  <c r="V20" i="11"/>
  <c r="V19" i="11"/>
  <c r="V14" i="9"/>
  <c r="W8" i="12"/>
  <c r="W7" i="12"/>
  <c r="V9" i="11"/>
  <c r="V12" i="11"/>
  <c r="V11" i="11"/>
  <c r="V6" i="11"/>
  <c r="V7" i="11"/>
  <c r="V9" i="9"/>
  <c r="V12" i="9"/>
  <c r="V6" i="9"/>
  <c r="V5" i="9"/>
  <c r="V18" i="11"/>
  <c r="W12" i="12"/>
  <c r="V13" i="11"/>
  <c r="V28" i="8"/>
  <c r="W11" i="12"/>
  <c r="V14" i="11"/>
  <c r="V16" i="11"/>
  <c r="V24" i="4"/>
  <c r="V17" i="11"/>
  <c r="V15" i="11"/>
  <c r="V32" i="9"/>
  <c r="V27" i="8"/>
  <c r="V26" i="8"/>
  <c r="W26" i="8" s="1"/>
  <c r="V25" i="8"/>
  <c r="W25" i="8" s="1"/>
  <c r="W10" i="12"/>
  <c r="W9" i="12"/>
  <c r="V5" i="5"/>
  <c r="V45" i="9"/>
  <c r="V47" i="9"/>
  <c r="V46" i="9"/>
  <c r="V48" i="9"/>
  <c r="V43" i="9"/>
  <c r="V49" i="9"/>
  <c r="V44" i="9"/>
  <c r="V50" i="9"/>
  <c r="V34" i="4"/>
  <c r="V20" i="9"/>
  <c r="W6" i="12"/>
  <c r="V5" i="11"/>
  <c r="W30" i="11" s="1"/>
  <c r="V29" i="4"/>
  <c r="V33" i="4"/>
  <c r="V28" i="4"/>
  <c r="V31" i="4"/>
  <c r="V30" i="4"/>
  <c r="V16" i="4"/>
  <c r="V20" i="4"/>
  <c r="V14" i="4"/>
  <c r="V27" i="4"/>
  <c r="V18" i="9"/>
  <c r="V10" i="9"/>
  <c r="V5" i="8"/>
  <c r="V18" i="4"/>
  <c r="V26" i="4"/>
  <c r="V15" i="4"/>
  <c r="V22" i="4"/>
  <c r="V9" i="4"/>
  <c r="V7" i="4"/>
  <c r="V11" i="4"/>
  <c r="V13" i="4"/>
  <c r="V6" i="4"/>
  <c r="V12" i="4"/>
  <c r="W5" i="12"/>
  <c r="V27" i="9"/>
  <c r="V41" i="9"/>
  <c r="V34" i="9"/>
  <c r="V31" i="9"/>
  <c r="V35" i="9"/>
  <c r="V8" i="9"/>
  <c r="V39" i="9"/>
  <c r="V13" i="9"/>
  <c r="V38" i="9"/>
  <c r="V37" i="9"/>
  <c r="V40" i="9"/>
  <c r="V42" i="9"/>
  <c r="V36" i="9"/>
  <c r="V7" i="9"/>
  <c r="V11" i="9"/>
  <c r="V15" i="9"/>
  <c r="V19" i="9"/>
  <c r="V17" i="9"/>
  <c r="V21" i="9"/>
  <c r="V25" i="9"/>
  <c r="V33" i="9"/>
  <c r="V10" i="11"/>
  <c r="V8" i="11"/>
  <c r="V16" i="9"/>
  <c r="V17" i="4"/>
  <c r="V23" i="4"/>
  <c r="V5" i="4"/>
  <c r="V25" i="4"/>
  <c r="V19" i="4"/>
  <c r="V10" i="4"/>
  <c r="V21" i="4"/>
  <c r="V8" i="4"/>
  <c r="M34" i="2"/>
  <c r="U34" i="2" s="1"/>
  <c r="M33" i="2"/>
  <c r="U33" i="2" s="1"/>
  <c r="M32" i="2"/>
  <c r="U32" i="2" s="1"/>
  <c r="M31" i="2"/>
  <c r="U31" i="2" s="1"/>
  <c r="M30" i="2"/>
  <c r="M29" i="2"/>
  <c r="M28" i="2"/>
  <c r="M27" i="2"/>
  <c r="U27" i="2" s="1"/>
  <c r="M26" i="2"/>
  <c r="U26" i="2" s="1"/>
  <c r="M12" i="2"/>
  <c r="U12" i="2" s="1"/>
  <c r="M11" i="2"/>
  <c r="U11" i="2" s="1"/>
  <c r="M10" i="2"/>
  <c r="U10" i="2" s="1"/>
  <c r="M9" i="2"/>
  <c r="U9" i="2" s="1"/>
  <c r="M8" i="2"/>
  <c r="U8" i="2" s="1"/>
  <c r="M7" i="2"/>
  <c r="M6" i="2"/>
  <c r="M5" i="2"/>
  <c r="D5" i="2"/>
  <c r="G23" i="1"/>
  <c r="F23" i="1"/>
  <c r="H23" i="1" s="1"/>
  <c r="G22" i="1"/>
  <c r="F22" i="1"/>
  <c r="H22" i="1" s="1"/>
  <c r="G21" i="1"/>
  <c r="F21" i="1"/>
  <c r="H21" i="1" s="1"/>
  <c r="G20" i="1"/>
  <c r="F20" i="1"/>
  <c r="H20" i="1" s="1"/>
  <c r="G19" i="1"/>
  <c r="F19" i="1"/>
  <c r="H19" i="1" s="1"/>
  <c r="G18" i="1"/>
  <c r="F18" i="1"/>
  <c r="H18" i="1" s="1"/>
  <c r="G17" i="1"/>
  <c r="F17" i="1"/>
  <c r="H17" i="1" s="1"/>
  <c r="G16" i="1"/>
  <c r="F16" i="1"/>
  <c r="H16" i="1" s="1"/>
  <c r="G15" i="1"/>
  <c r="F15" i="1"/>
  <c r="H15" i="1" s="1"/>
  <c r="G14" i="1"/>
  <c r="F14" i="1"/>
  <c r="H14" i="1" s="1"/>
  <c r="G13" i="1"/>
  <c r="F13" i="1"/>
  <c r="H13" i="1" s="1"/>
  <c r="G12" i="1"/>
  <c r="F12" i="1"/>
  <c r="H12" i="1" s="1"/>
  <c r="G11" i="1"/>
  <c r="F11" i="1"/>
  <c r="H11" i="1" s="1"/>
  <c r="G10" i="1"/>
  <c r="F10" i="1"/>
  <c r="H10" i="1" s="1"/>
  <c r="G9" i="1"/>
  <c r="F9" i="1"/>
  <c r="H9" i="1" s="1"/>
  <c r="G8" i="1"/>
  <c r="F8" i="1"/>
  <c r="G7" i="1"/>
  <c r="F7" i="1"/>
  <c r="G6" i="1"/>
  <c r="F6" i="1"/>
  <c r="G5" i="1"/>
  <c r="F5" i="1"/>
  <c r="G4" i="1"/>
  <c r="F4" i="1"/>
  <c r="W29" i="11" l="1"/>
  <c r="W28" i="11"/>
  <c r="W26" i="11"/>
  <c r="W23" i="11"/>
  <c r="W25" i="11"/>
  <c r="W24" i="11"/>
  <c r="W27" i="11"/>
  <c r="W22" i="11"/>
  <c r="W21" i="8"/>
  <c r="W20" i="8"/>
  <c r="W19" i="8"/>
  <c r="W16" i="8"/>
  <c r="W12" i="8"/>
  <c r="W10" i="8"/>
  <c r="W11" i="8"/>
  <c r="W9" i="8"/>
  <c r="W8" i="8"/>
  <c r="W6" i="8"/>
  <c r="W7" i="8"/>
  <c r="W28" i="5"/>
  <c r="W21" i="5"/>
  <c r="W26" i="5"/>
  <c r="W16" i="5"/>
  <c r="W17" i="5"/>
  <c r="W12" i="5"/>
  <c r="W14" i="5"/>
  <c r="W8" i="5"/>
  <c r="W10" i="5"/>
  <c r="W20" i="5"/>
  <c r="W7" i="5"/>
  <c r="W11" i="5"/>
  <c r="W6" i="5"/>
  <c r="W27" i="5"/>
  <c r="W29" i="8"/>
  <c r="W21" i="11"/>
  <c r="W30" i="8"/>
  <c r="W30" i="9"/>
  <c r="W28" i="9"/>
  <c r="W29" i="9"/>
  <c r="W26" i="9"/>
  <c r="W24" i="9"/>
  <c r="W23" i="9"/>
  <c r="W22" i="9"/>
  <c r="W20" i="11"/>
  <c r="W19" i="11"/>
  <c r="W12" i="11"/>
  <c r="W9" i="11"/>
  <c r="W11" i="11"/>
  <c r="W7" i="11"/>
  <c r="W6" i="11"/>
  <c r="W12" i="9"/>
  <c r="W9" i="9"/>
  <c r="W5" i="9"/>
  <c r="W6" i="9"/>
  <c r="W18" i="11"/>
  <c r="W17" i="11"/>
  <c r="W16" i="11"/>
  <c r="W15" i="11"/>
  <c r="W28" i="8"/>
  <c r="W27" i="8"/>
  <c r="W14" i="11"/>
  <c r="W45" i="9"/>
  <c r="W50" i="9"/>
  <c r="W49" i="9"/>
  <c r="W48" i="9"/>
  <c r="W47" i="9"/>
  <c r="W44" i="9"/>
  <c r="W43" i="9"/>
  <c r="W46" i="9"/>
  <c r="W34" i="4"/>
  <c r="W5" i="8"/>
  <c r="W30" i="4"/>
  <c r="W6" i="4"/>
  <c r="W22" i="4"/>
  <c r="W5" i="5"/>
  <c r="W8" i="9"/>
  <c r="W10" i="9"/>
  <c r="W14" i="9"/>
  <c r="W16" i="9"/>
  <c r="W18" i="9"/>
  <c r="W20" i="9"/>
  <c r="W32" i="9"/>
  <c r="W34" i="9"/>
  <c r="W36" i="9"/>
  <c r="W38" i="9"/>
  <c r="W40" i="9"/>
  <c r="W42" i="9"/>
  <c r="W11" i="9"/>
  <c r="W13" i="9"/>
  <c r="W15" i="9"/>
  <c r="W17" i="9"/>
  <c r="W19" i="9"/>
  <c r="W21" i="9"/>
  <c r="W25" i="9"/>
  <c r="W27" i="9"/>
  <c r="W31" i="9"/>
  <c r="W33" i="9"/>
  <c r="W35" i="9"/>
  <c r="W37" i="9"/>
  <c r="W39" i="9"/>
  <c r="W41" i="9"/>
  <c r="W7" i="9"/>
  <c r="W10" i="11"/>
  <c r="W5" i="11"/>
  <c r="W13" i="11"/>
  <c r="W8" i="11"/>
  <c r="W32" i="4"/>
  <c r="W28" i="4"/>
  <c r="W29" i="4"/>
  <c r="W27" i="4"/>
  <c r="W33" i="4"/>
  <c r="W26" i="4"/>
  <c r="W31" i="4"/>
  <c r="W21" i="4"/>
  <c r="W12" i="4"/>
  <c r="W9" i="4"/>
  <c r="W15" i="4"/>
  <c r="W18" i="4"/>
  <c r="W17" i="4"/>
  <c r="W16" i="4"/>
  <c r="W20" i="4"/>
  <c r="W19" i="4"/>
  <c r="W13" i="4"/>
  <c r="W5" i="4"/>
  <c r="W23" i="4"/>
  <c r="W11" i="4"/>
  <c r="W24" i="4"/>
  <c r="W10" i="4"/>
  <c r="W14" i="4"/>
  <c r="W8" i="4"/>
  <c r="W25" i="4"/>
  <c r="U5" i="2"/>
  <c r="U28" i="2"/>
  <c r="K33" i="2"/>
  <c r="U29" i="2"/>
  <c r="K29" i="2" s="1"/>
  <c r="U30" i="2"/>
  <c r="H4" i="1"/>
  <c r="H8" i="1"/>
  <c r="H6" i="1"/>
  <c r="H5" i="1"/>
  <c r="H7" i="1"/>
  <c r="E14" i="2" l="1"/>
  <c r="Q14" i="2"/>
  <c r="T14" i="2"/>
  <c r="H24" i="2"/>
  <c r="Q24" i="2"/>
  <c r="Q16" i="2"/>
  <c r="V29" i="2"/>
  <c r="Q29" i="2"/>
  <c r="T33" i="2"/>
  <c r="H33" i="2"/>
  <c r="T29" i="2"/>
  <c r="H29" i="2"/>
  <c r="T9" i="2"/>
  <c r="N29" i="2"/>
  <c r="Q33" i="2"/>
  <c r="Q9" i="2"/>
  <c r="E29" i="2"/>
  <c r="E33" i="2"/>
  <c r="V33" i="2" s="1"/>
  <c r="N33" i="2"/>
  <c r="N34" i="2"/>
  <c r="N27" i="2"/>
  <c r="N30" i="2"/>
  <c r="W29" i="2" l="1"/>
  <c r="J13" i="2"/>
  <c r="U13" i="2" s="1"/>
  <c r="J20" i="2"/>
  <c r="U20" i="2" s="1"/>
  <c r="J18" i="2"/>
  <c r="J6" i="2"/>
  <c r="U6" i="2" s="1"/>
  <c r="J21" i="2"/>
  <c r="U21" i="2" s="1"/>
  <c r="J7" i="2"/>
  <c r="U7" i="2" s="1"/>
  <c r="J19" i="2"/>
  <c r="Q15" i="2" l="1"/>
  <c r="K9" i="2"/>
  <c r="E15" i="2"/>
  <c r="N14" i="2"/>
  <c r="E9" i="2"/>
  <c r="H14" i="2"/>
  <c r="K14" i="2"/>
  <c r="N9" i="2"/>
  <c r="N15" i="2"/>
  <c r="K15" i="2"/>
  <c r="T34" i="2"/>
  <c r="T31" i="2"/>
  <c r="T27" i="2"/>
  <c r="T28" i="2"/>
  <c r="Q27" i="2"/>
  <c r="Q31" i="2"/>
  <c r="Q34" i="2"/>
  <c r="Q28" i="2"/>
  <c r="K34" i="2"/>
  <c r="N28" i="2"/>
  <c r="N31" i="2"/>
  <c r="E34" i="2"/>
  <c r="H34" i="2"/>
  <c r="K27" i="2"/>
  <c r="K28" i="2"/>
  <c r="K31" i="2"/>
  <c r="H31" i="2"/>
  <c r="H28" i="2"/>
  <c r="H27" i="2"/>
  <c r="E27" i="2"/>
  <c r="E28" i="2"/>
  <c r="E31" i="2"/>
  <c r="H26" i="2"/>
  <c r="T26" i="2"/>
  <c r="Q26" i="2"/>
  <c r="K26" i="2"/>
  <c r="N26" i="2"/>
  <c r="E26" i="2"/>
  <c r="T25" i="2"/>
  <c r="Q23" i="2"/>
  <c r="N25" i="2"/>
  <c r="Q25" i="2"/>
  <c r="K25" i="2"/>
  <c r="H25" i="2"/>
  <c r="E23" i="2"/>
  <c r="E25" i="2"/>
  <c r="E30" i="2"/>
  <c r="K30" i="2"/>
  <c r="K21" i="2"/>
  <c r="U18" i="2"/>
  <c r="K32" i="2" s="1"/>
  <c r="U19" i="2"/>
  <c r="K23" i="2" s="1"/>
  <c r="T15" i="2" l="1"/>
  <c r="H15" i="2"/>
  <c r="H9" i="2"/>
  <c r="V14" i="2"/>
  <c r="V9" i="2"/>
  <c r="T23" i="2"/>
  <c r="N20" i="2"/>
  <c r="K20" i="2"/>
  <c r="V31" i="2"/>
  <c r="V27" i="2"/>
  <c r="V34" i="2"/>
  <c r="V28" i="2"/>
  <c r="V26" i="2"/>
  <c r="V25" i="2"/>
  <c r="N12" i="2"/>
  <c r="K17" i="2"/>
  <c r="K16" i="2"/>
  <c r="K13" i="2"/>
  <c r="K12" i="2"/>
  <c r="K11" i="2"/>
  <c r="K10" i="2"/>
  <c r="K7" i="2"/>
  <c r="K8" i="2"/>
  <c r="T20" i="2"/>
  <c r="T22" i="2"/>
  <c r="T5" i="2"/>
  <c r="T16" i="2"/>
  <c r="T17" i="2"/>
  <c r="T10" i="2"/>
  <c r="Q30" i="2"/>
  <c r="T30" i="2"/>
  <c r="K22" i="2"/>
  <c r="Q17" i="2"/>
  <c r="E17" i="2"/>
  <c r="H17" i="2"/>
  <c r="N17" i="2"/>
  <c r="T8" i="2"/>
  <c r="T32" i="2"/>
  <c r="Q32" i="2"/>
  <c r="N32" i="2"/>
  <c r="H32" i="2"/>
  <c r="H30" i="2"/>
  <c r="E32" i="2"/>
  <c r="T12" i="2"/>
  <c r="T11" i="2"/>
  <c r="Q12" i="2"/>
  <c r="Q11" i="2"/>
  <c r="Q10" i="2"/>
  <c r="N10" i="2"/>
  <c r="N11" i="2"/>
  <c r="N7" i="2"/>
  <c r="N16" i="2"/>
  <c r="Q22" i="2"/>
  <c r="H16" i="2"/>
  <c r="H12" i="2"/>
  <c r="H11" i="2"/>
  <c r="H10" i="2"/>
  <c r="E20" i="2"/>
  <c r="E10" i="2"/>
  <c r="E16" i="2"/>
  <c r="E12" i="2"/>
  <c r="E11" i="2"/>
  <c r="Q8" i="2"/>
  <c r="Q5" i="2"/>
  <c r="K5" i="2"/>
  <c r="N5" i="2"/>
  <c r="N21" i="2"/>
  <c r="H5" i="2"/>
  <c r="E5" i="2"/>
  <c r="Q20" i="2"/>
  <c r="N22" i="2"/>
  <c r="H8" i="2"/>
  <c r="N8" i="2"/>
  <c r="K6" i="2"/>
  <c r="H21" i="2"/>
  <c r="H20" i="2"/>
  <c r="E8" i="2"/>
  <c r="E22" i="2"/>
  <c r="K24" i="2"/>
  <c r="Q7" i="2"/>
  <c r="E24" i="2"/>
  <c r="N24" i="2"/>
  <c r="T24" i="2"/>
  <c r="H23" i="2"/>
  <c r="N23" i="2"/>
  <c r="H22" i="2"/>
  <c r="N13" i="2"/>
  <c r="E7" i="2"/>
  <c r="E21" i="2"/>
  <c r="E6" i="2"/>
  <c r="H7" i="2"/>
  <c r="T7" i="2"/>
  <c r="T13" i="2"/>
  <c r="T21" i="2"/>
  <c r="T6" i="2"/>
  <c r="H13" i="2"/>
  <c r="Q21" i="2"/>
  <c r="T19" i="2"/>
  <c r="K19" i="2"/>
  <c r="Q19" i="2"/>
  <c r="N19" i="2"/>
  <c r="H19" i="2"/>
  <c r="E19" i="2"/>
  <c r="H18" i="2"/>
  <c r="Q18" i="2"/>
  <c r="K18" i="2"/>
  <c r="T18" i="2"/>
  <c r="E18" i="2"/>
  <c r="N18" i="2"/>
  <c r="Q13" i="2"/>
  <c r="E13" i="2"/>
  <c r="Q6" i="2"/>
  <c r="N6" i="2"/>
  <c r="H6" i="2"/>
  <c r="V15" i="2" l="1"/>
  <c r="V20" i="2"/>
  <c r="V16" i="2"/>
  <c r="V30" i="2"/>
  <c r="V17" i="2"/>
  <c r="V32" i="2"/>
  <c r="V11" i="2"/>
  <c r="V12" i="2"/>
  <c r="V10" i="2"/>
  <c r="V5" i="2"/>
  <c r="V22" i="2"/>
  <c r="V8" i="2"/>
  <c r="V24" i="2"/>
  <c r="V23" i="2"/>
  <c r="V19" i="2"/>
  <c r="V7" i="2"/>
  <c r="V21" i="2"/>
  <c r="V13" i="2"/>
  <c r="V6" i="2"/>
  <c r="V18" i="2"/>
  <c r="W14" i="2" l="1"/>
  <c r="W9" i="2"/>
  <c r="W15" i="2"/>
  <c r="W27" i="2"/>
  <c r="W34" i="2"/>
  <c r="W31" i="2"/>
  <c r="W28" i="2"/>
  <c r="W26" i="2"/>
  <c r="W25" i="2"/>
  <c r="W33" i="2"/>
  <c r="W17" i="2"/>
  <c r="W32" i="2"/>
  <c r="W30" i="2"/>
  <c r="W16" i="2"/>
  <c r="W11" i="2"/>
  <c r="W12" i="2"/>
  <c r="W10" i="2"/>
  <c r="W5" i="2"/>
  <c r="W8" i="2"/>
  <c r="W20" i="2"/>
  <c r="W24" i="2"/>
  <c r="W23" i="2"/>
  <c r="W22" i="2"/>
  <c r="W19" i="2"/>
  <c r="W13" i="2"/>
  <c r="W6" i="2"/>
  <c r="W21" i="2"/>
  <c r="W7" i="2"/>
  <c r="W18" i="2"/>
</calcChain>
</file>

<file path=xl/sharedStrings.xml><?xml version="1.0" encoding="utf-8"?>
<sst xmlns="http://schemas.openxmlformats.org/spreadsheetml/2006/main" count="864" uniqueCount="459">
  <si>
    <t>2. labākais</t>
  </si>
  <si>
    <t>Vieta</t>
  </si>
  <si>
    <t>Kopā</t>
  </si>
  <si>
    <t>Vārds, UZVĀRDS</t>
  </si>
  <si>
    <t>Mēģinājums</t>
  </si>
  <si>
    <t>Rezultāts</t>
  </si>
  <si>
    <t>1. labākais</t>
  </si>
  <si>
    <t>Kopvērtējums</t>
  </si>
  <si>
    <t>NR.</t>
  </si>
  <si>
    <t>p.k.</t>
  </si>
  <si>
    <t>n.v.</t>
  </si>
  <si>
    <r>
      <t xml:space="preserve">Disciplīna - jo </t>
    </r>
    <r>
      <rPr>
        <b/>
        <sz val="10"/>
        <color theme="1"/>
        <rFont val="Tahoma"/>
        <family val="2"/>
        <charset val="186"/>
      </rPr>
      <t>vairāk</t>
    </r>
    <r>
      <rPr>
        <sz val="10"/>
        <color theme="1"/>
        <rFont val="Tahoma"/>
        <family val="2"/>
        <charset val="186"/>
      </rPr>
      <t>, jo labāk</t>
    </r>
  </si>
  <si>
    <r>
      <t>Disciplīna - jo</t>
    </r>
    <r>
      <rPr>
        <b/>
        <sz val="10"/>
        <color theme="1"/>
        <rFont val="Tahoma"/>
        <family val="2"/>
        <charset val="186"/>
      </rPr>
      <t xml:space="preserve"> mazāk</t>
    </r>
    <r>
      <rPr>
        <sz val="10"/>
        <color theme="1"/>
        <rFont val="Tahoma"/>
        <family val="2"/>
        <charset val="186"/>
      </rPr>
      <t>, jo labāk</t>
    </r>
  </si>
  <si>
    <t>Vēdera prese</t>
  </si>
  <si>
    <t>Pumpēšanās</t>
  </si>
  <si>
    <t>T/l no vietas</t>
  </si>
  <si>
    <t>30m</t>
  </si>
  <si>
    <t>Pievilkšanās</t>
  </si>
  <si>
    <t>Izturības skr. 4 apļi</t>
  </si>
  <si>
    <t>Izturības skr. 5 apļi</t>
  </si>
  <si>
    <t>Pildbumbas m. 3 kg</t>
  </si>
  <si>
    <t>Rolands Dobelnieks     96</t>
  </si>
  <si>
    <t>Anastasija Asilgarajeva  01</t>
  </si>
  <si>
    <t>Santa Locāne               02</t>
  </si>
  <si>
    <t>Patrīcija Marķitāne        02</t>
  </si>
  <si>
    <t>Elizabete Smoļaka        02</t>
  </si>
  <si>
    <t>Izturības skr.      5 apļi</t>
  </si>
  <si>
    <t>Pildbumbas m.  4 kg</t>
  </si>
  <si>
    <t>Pildbumbas m.  3 kg</t>
  </si>
  <si>
    <t>Izturības skr.     4 apļi</t>
  </si>
  <si>
    <t>Izturības skr.         5 apļi</t>
  </si>
  <si>
    <t>Pildbumbas m.   4 kg</t>
  </si>
  <si>
    <t>Izturības skr.  4 apī</t>
  </si>
  <si>
    <t xml:space="preserve">Pildbumbas m.  3 kg </t>
  </si>
  <si>
    <t xml:space="preserve">Pildbumbas m.  3kg </t>
  </si>
  <si>
    <t>Pildbumbas m.  2 kg</t>
  </si>
  <si>
    <t>Izturības skr.    3 apļi</t>
  </si>
  <si>
    <t>Pildbumbas m.   2 kg</t>
  </si>
  <si>
    <t>Izturības skr.   3 apļi</t>
  </si>
  <si>
    <t xml:space="preserve">Izturības skr.    3 apļi </t>
  </si>
  <si>
    <t>Mairis Kļava                99</t>
  </si>
  <si>
    <t>Jānis Krastiņš             99</t>
  </si>
  <si>
    <t>Kārlis Ludvigs             99</t>
  </si>
  <si>
    <t>Kristiāns Mičulis         99</t>
  </si>
  <si>
    <t>Toms Spirks               99</t>
  </si>
  <si>
    <t>Edgars Vītols              99</t>
  </si>
  <si>
    <t>Vanesa Polna               03</t>
  </si>
  <si>
    <t>Laura Seimuškina         03</t>
  </si>
  <si>
    <t>Miķelis Jānis Roze             05</t>
  </si>
  <si>
    <t>Niks Milla                          05</t>
  </si>
  <si>
    <t>Aleks Cvetkovs                  05</t>
  </si>
  <si>
    <t>Matīss Meirāns                 05</t>
  </si>
  <si>
    <t>Daniels Prancāns              05</t>
  </si>
  <si>
    <t>Daniels Semjonovs            05</t>
  </si>
  <si>
    <t>Jēkabs Avots                     05</t>
  </si>
  <si>
    <t>Artūrs Zalužinskis              05</t>
  </si>
  <si>
    <t>Artūrs Gailišs                    05</t>
  </si>
  <si>
    <t>Artūrs Brahmanis              05</t>
  </si>
  <si>
    <t>Emīls Strodāns                  05</t>
  </si>
  <si>
    <t>Adrians Savins                  08</t>
  </si>
  <si>
    <t>Pauls Rāviņš                     08</t>
  </si>
  <si>
    <t>Lauris Luguzis                   08</t>
  </si>
  <si>
    <t>Renārs Līcis                      08</t>
  </si>
  <si>
    <t>Edžus Volbergs                 08</t>
  </si>
  <si>
    <t>Kārlis Strodāns                 08</t>
  </si>
  <si>
    <t>Roberts Čibals                   08</t>
  </si>
  <si>
    <t>Daniels Roberts Laidiņš      08</t>
  </si>
  <si>
    <t>Rihards Žukovs                  08</t>
  </si>
  <si>
    <t>Renārs Vilsārs                   08</t>
  </si>
  <si>
    <t>Rolands Ozoliņš                 08</t>
  </si>
  <si>
    <t>Mihails Menšikovs              08</t>
  </si>
  <si>
    <t>Deivids Borenkovs             08</t>
  </si>
  <si>
    <t>Mareks Čerbikovs              09</t>
  </si>
  <si>
    <t>Haralds Dauškans              09</t>
  </si>
  <si>
    <t>Aivis Jermacāns                09</t>
  </si>
  <si>
    <t>Jēkabs Zariņš                    09</t>
  </si>
  <si>
    <t>Renārs Jānis Sizovs           09</t>
  </si>
  <si>
    <t>Rovijs Brikmanis                09</t>
  </si>
  <si>
    <t>Aigars Bērziņs                   09</t>
  </si>
  <si>
    <t>Ralfs Spirks                      09</t>
  </si>
  <si>
    <t>Rihards Tomsons               09</t>
  </si>
  <si>
    <t>Marko Ļuļis                       08</t>
  </si>
  <si>
    <t>Raitis Bužs                        08</t>
  </si>
  <si>
    <t>Arvis Bondars                    09</t>
  </si>
  <si>
    <t>Una Kaktiņa           99</t>
  </si>
  <si>
    <t>Aigars Bundzens                01</t>
  </si>
  <si>
    <t>Armands Mastiņš               01</t>
  </si>
  <si>
    <t>Beāte Jargane              01</t>
  </si>
  <si>
    <t>Luīze Labozeviča          01</t>
  </si>
  <si>
    <t>Monta Melzoba             01</t>
  </si>
  <si>
    <t>Ieva Krukovska       99</t>
  </si>
  <si>
    <t>Jans Kazačenoks        03</t>
  </si>
  <si>
    <t>Elvis Kārkliņš              03</t>
  </si>
  <si>
    <t>Niklāvs Galzons           03</t>
  </si>
  <si>
    <t>Roberts Javorskis        03</t>
  </si>
  <si>
    <t>Reinis Volbergs           03</t>
  </si>
  <si>
    <t>Roberts Laipaks          03</t>
  </si>
  <si>
    <t>Alekss Cunskis           03</t>
  </si>
  <si>
    <t>Reinis Liepiņš             03</t>
  </si>
  <si>
    <t>Ņikita Bilinčuks           03</t>
  </si>
  <si>
    <t>Jēkabs Zadumins       03</t>
  </si>
  <si>
    <t>Aksels Zelmenis          03</t>
  </si>
  <si>
    <t>Edgars Voroņins         03</t>
  </si>
  <si>
    <t>Edvards Kristiāns Koemecs 03</t>
  </si>
  <si>
    <t>Tamāra Broka-Priedīte  02</t>
  </si>
  <si>
    <t>Patrīcija Ozoliņa          02</t>
  </si>
  <si>
    <t>Krists Aizups                    05</t>
  </si>
  <si>
    <t>Kristers Kurčastovs           05</t>
  </si>
  <si>
    <t>Sandris Cesnieks             05</t>
  </si>
  <si>
    <t>Katrina Taratenkova          05</t>
  </si>
  <si>
    <t>Rendija Bula                     05</t>
  </si>
  <si>
    <t>Keita Līdace-Dobroļubova  05</t>
  </si>
  <si>
    <t>Miks Kristiāns Dauksts     09</t>
  </si>
  <si>
    <t>Kristers Marks Kauliņš       08</t>
  </si>
  <si>
    <t>Linards Černomirdins         08</t>
  </si>
  <si>
    <t>Kristers Romanovs            09</t>
  </si>
  <si>
    <t>Niks Zaķis                         08</t>
  </si>
  <si>
    <t>Jānis Šikovs                      08</t>
  </si>
  <si>
    <t>Markuss Salaks                 08</t>
  </si>
  <si>
    <t>Denijs Guntars Vaiba        08</t>
  </si>
  <si>
    <t>Aleksandrs Rakovs            08</t>
  </si>
  <si>
    <t>Emīls Purs                        09</t>
  </si>
  <si>
    <t>Kosmos Krisantos Kosirevs 08</t>
  </si>
  <si>
    <t>Liene Balande                                  09</t>
  </si>
  <si>
    <t>Evelīna Prazņicāne                           09</t>
  </si>
  <si>
    <t xml:space="preserve">Pildbumbas m.  2kg </t>
  </si>
  <si>
    <t>Iļja Mirošničenko              08</t>
  </si>
  <si>
    <t>Ričards Puķudruva             01</t>
  </si>
  <si>
    <t xml:space="preserve">Ansis Krūmiņš            99 </t>
  </si>
  <si>
    <t>Stīvens Logins            99</t>
  </si>
  <si>
    <t>Oskars Krūmiņš          99</t>
  </si>
  <si>
    <t>Kristiāns Volšteins       99</t>
  </si>
  <si>
    <t>Kristaps Pavlovskis     00</t>
  </si>
  <si>
    <t>2017.g. 17.-19.oktobris</t>
  </si>
  <si>
    <t>Kristaps Deksnis         00</t>
  </si>
  <si>
    <t>Iliyas Estamirov           00</t>
  </si>
  <si>
    <t>Artūrs Rainiks             00</t>
  </si>
  <si>
    <t>Nauris Biļiņčuks          00</t>
  </si>
  <si>
    <t>Sintija Dzilna          00</t>
  </si>
  <si>
    <t>Kristīne Tekļana     00</t>
  </si>
  <si>
    <t>Kristīne Kalniņa     99</t>
  </si>
  <si>
    <t>Aleksandrs Kuzņecovs       02</t>
  </si>
  <si>
    <t>Emīls Pometuns                02</t>
  </si>
  <si>
    <t>Artis Čevers                      02</t>
  </si>
  <si>
    <t>Niks Belovs                       02</t>
  </si>
  <si>
    <t>Roberts Minings                02</t>
  </si>
  <si>
    <t>Māris Sedlenieks               02</t>
  </si>
  <si>
    <t>Nikolajs Rakovs                 02</t>
  </si>
  <si>
    <t>Kristians Strazdiņš            02</t>
  </si>
  <si>
    <t>Artūrs Krajevičs                 02</t>
  </si>
  <si>
    <t>Ritvars Zābaks                   02</t>
  </si>
  <si>
    <t>Kristaps Krūmiņš               02</t>
  </si>
  <si>
    <t>Linards Āboliņš                 02</t>
  </si>
  <si>
    <t>Emīls Zjukovs                    02</t>
  </si>
  <si>
    <t>Kristīne Krastiņa           01</t>
  </si>
  <si>
    <t>Marta Paegle                01</t>
  </si>
  <si>
    <t>Sandra Buliņa               01</t>
  </si>
  <si>
    <t>Sanita Buliņa                01</t>
  </si>
  <si>
    <t>Nadīna Tarnovska         01</t>
  </si>
  <si>
    <t>Kristīne Nikolajeva        02</t>
  </si>
  <si>
    <t>Ivita Dorofejeva            02</t>
  </si>
  <si>
    <t>Ance Rūta Roze                02</t>
  </si>
  <si>
    <t>Lelde Čerbikova            02</t>
  </si>
  <si>
    <t>Anastasija Ņedaivodina      02</t>
  </si>
  <si>
    <t>Dinija Daiga Paulovica  02</t>
  </si>
  <si>
    <t>Sanita Locāne              02</t>
  </si>
  <si>
    <t>Linda Jurģīte                02</t>
  </si>
  <si>
    <t>Mārtiņš Ozols                 03</t>
  </si>
  <si>
    <t>Ēriks Kristiāns Fedotovs  04</t>
  </si>
  <si>
    <t>Rodrigo Ozoliņš              04</t>
  </si>
  <si>
    <t>Kristers Mednis              04</t>
  </si>
  <si>
    <t>Raivo Nikolajenko           04</t>
  </si>
  <si>
    <t>Jānis Stilve                    04</t>
  </si>
  <si>
    <t>Renārs Račiks               04</t>
  </si>
  <si>
    <t>Norberts Čerbikovs        04</t>
  </si>
  <si>
    <t>Roberts Purs                 04</t>
  </si>
  <si>
    <t>Endijs Valdmanis           04</t>
  </si>
  <si>
    <t>Gundars Svilāns             04</t>
  </si>
  <si>
    <t>Ņikita Rjaska                  04</t>
  </si>
  <si>
    <t>Žanete Jāņkalne           04</t>
  </si>
  <si>
    <t>Viktorija Potapova         05</t>
  </si>
  <si>
    <t>Samanta Puļļa              04</t>
  </si>
  <si>
    <t>Beāte Puķīte                04</t>
  </si>
  <si>
    <t>Beatrise Skulte             04</t>
  </si>
  <si>
    <t>Līva Līce                     04</t>
  </si>
  <si>
    <t xml:space="preserve">Elīza Rezakova            04 </t>
  </si>
  <si>
    <t>Marianna Smoļaka       04</t>
  </si>
  <si>
    <t>Enija Pauriņa               04</t>
  </si>
  <si>
    <t>Agnese Puriņa             04</t>
  </si>
  <si>
    <t>Jūlija Katrīna Celenberga        04</t>
  </si>
  <si>
    <t>Alise Gira                    04</t>
  </si>
  <si>
    <t>Estere Līce                 04</t>
  </si>
  <si>
    <t>Ance Katrīne Āboliņa   04</t>
  </si>
  <si>
    <t>Līva Poļaka                 04</t>
  </si>
  <si>
    <t>Agnese Grava                   04</t>
  </si>
  <si>
    <t>Līva Bērziņa                 03</t>
  </si>
  <si>
    <t>Rolands Kazačenoks         05</t>
  </si>
  <si>
    <t>Daniels Kodaļevs               05</t>
  </si>
  <si>
    <t>Tomass Daniels Dukulis    06</t>
  </si>
  <si>
    <t>Madars Batraks                06</t>
  </si>
  <si>
    <t>Dāvis Petrosjans               06</t>
  </si>
  <si>
    <t>Daniils Poļakovs               06</t>
  </si>
  <si>
    <t>Aleksandrs Pometuns      06</t>
  </si>
  <si>
    <t>Artjoms Orehovs               06</t>
  </si>
  <si>
    <t>Tomass Orlovs                 06</t>
  </si>
  <si>
    <t xml:space="preserve">Martins Līvs                    06            </t>
  </si>
  <si>
    <t>Alekss Guntis Ozols           06</t>
  </si>
  <si>
    <t>Aleksandrs Savkovs         06</t>
  </si>
  <si>
    <t>Kristofers Kalvis Gorbāns  06</t>
  </si>
  <si>
    <t>Rihards Ozoliņš                06</t>
  </si>
  <si>
    <t>Daniels Žuržiu                 06</t>
  </si>
  <si>
    <t>Aivis Krievāns                 06</t>
  </si>
  <si>
    <t>Uģis Lancmanis               06</t>
  </si>
  <si>
    <t>Aleksejs Vasakovs             06</t>
  </si>
  <si>
    <t>Jānis Bindemanis              06</t>
  </si>
  <si>
    <t>Kristers Odītis                  06</t>
  </si>
  <si>
    <t>Ņikita Tarnovskis              06</t>
  </si>
  <si>
    <t>Sandis Cvetkovs               06</t>
  </si>
  <si>
    <t>Letīcija Nikola Kovaļevska   06</t>
  </si>
  <si>
    <t>Jūlija Kuzņecova               06</t>
  </si>
  <si>
    <t>Sabīne Prohorova             06</t>
  </si>
  <si>
    <t>Nika Semjonova                06</t>
  </si>
  <si>
    <t>Luīze Logina                     06</t>
  </si>
  <si>
    <t>Sindija Puriņa                   05</t>
  </si>
  <si>
    <t>Inese Locāne                    05</t>
  </si>
  <si>
    <t>Liene Egle                        05</t>
  </si>
  <si>
    <t>Jānis Žagars                      08</t>
  </si>
  <si>
    <t>Ernests Miezītis                08</t>
  </si>
  <si>
    <t>Daniels Ķikuts                         08</t>
  </si>
  <si>
    <t>Daniels Pinkevičs                    08</t>
  </si>
  <si>
    <t xml:space="preserve">Kevins Praškevičs               07               </t>
  </si>
  <si>
    <t>Roberts Gruševskis             07</t>
  </si>
  <si>
    <t>Matīss Leja                        07</t>
  </si>
  <si>
    <t>Raitis Tillers                       07</t>
  </si>
  <si>
    <t>Ralfs Filatovs                     07</t>
  </si>
  <si>
    <t>Jānis Konoņenko               07</t>
  </si>
  <si>
    <t>Kristiāns Jevsejevs             07</t>
  </si>
  <si>
    <t>Matīss Kabluks                  07</t>
  </si>
  <si>
    <t>Leo Salenieks                   07</t>
  </si>
  <si>
    <t>Roberts Sedlenieks            07</t>
  </si>
  <si>
    <t>Edvards Ašmanis               07</t>
  </si>
  <si>
    <t>Ginters Valdis Siliņš            07</t>
  </si>
  <si>
    <t>Kevins Jānis Rops              07</t>
  </si>
  <si>
    <t>Artūrs Jānis Bengtsons       07</t>
  </si>
  <si>
    <t>Artūrs Mironovs                  07</t>
  </si>
  <si>
    <t>Kristers Moloks                  07</t>
  </si>
  <si>
    <t>Lauris Ķikuts                      07</t>
  </si>
  <si>
    <t>Niks Locāns                       07</t>
  </si>
  <si>
    <t>Reinholds Lejnieks             07</t>
  </si>
  <si>
    <t>Rūdolfs Lejnieks                07</t>
  </si>
  <si>
    <t>Rodrigo Vidiņš                  07</t>
  </si>
  <si>
    <t>Timurs Laicāns                 07</t>
  </si>
  <si>
    <t>Lauris Šurkins                   07</t>
  </si>
  <si>
    <t>Anastasija Liāna Kopeļeva 07</t>
  </si>
  <si>
    <t>Annija Marene             07</t>
  </si>
  <si>
    <t>Patrīcija Grīnbauma              07</t>
  </si>
  <si>
    <t xml:space="preserve">Līva Zara                               07 </t>
  </si>
  <si>
    <t>Arta Līga Sopule             08</t>
  </si>
  <si>
    <t>Ksenija Zučika            08</t>
  </si>
  <si>
    <t>Sanija Podrezova           08</t>
  </si>
  <si>
    <t>Elizabete Skrina          08</t>
  </si>
  <si>
    <t>Katrīna Smoļaka           08</t>
  </si>
  <si>
    <t>Estere Straume         08</t>
  </si>
  <si>
    <t>Danija Puļļa                 08</t>
  </si>
  <si>
    <t>Madara Ločmele             07</t>
  </si>
  <si>
    <t>Beāta Dubova              07</t>
  </si>
  <si>
    <t>Linda Rožkalne                    08</t>
  </si>
  <si>
    <t>Katrīna Kopeļeva               08</t>
  </si>
  <si>
    <t>Viktorija Petrovska             08</t>
  </si>
  <si>
    <t>Danija Ostrovska                08</t>
  </si>
  <si>
    <t>Everita Poiša                        08</t>
  </si>
  <si>
    <t>Linda Elizabete Brilte                   08</t>
  </si>
  <si>
    <t>Ostins Rāgs  10</t>
  </si>
  <si>
    <t>Roberts Koncāns  10</t>
  </si>
  <si>
    <t>Klāvs Ernests Lietuvietis  10</t>
  </si>
  <si>
    <t>Rinalds Dravnieks  10</t>
  </si>
  <si>
    <t>Martins Vabulnieks   10</t>
  </si>
  <si>
    <t>Oskars Zariņš  10</t>
  </si>
  <si>
    <t>Aleksis Kromulis  09</t>
  </si>
  <si>
    <t>Adrians Priedeslaipa  09</t>
  </si>
  <si>
    <t>Kristaps Ļebedevs  09</t>
  </si>
  <si>
    <t>Niks Stulpinskis  09</t>
  </si>
  <si>
    <t>Raivo Avens-Ratenieks      09</t>
  </si>
  <si>
    <t>Rolands Mironovs             09</t>
  </si>
  <si>
    <t>Nikolass Jansons 09</t>
  </si>
  <si>
    <t>Kristiāns Miks Lapkovskis  09</t>
  </si>
  <si>
    <t>Rihards Pavlovs  09</t>
  </si>
  <si>
    <t>Gustavs Ribušs  10</t>
  </si>
  <si>
    <t>Marko Ralfs Kronbergs  10</t>
  </si>
  <si>
    <t>Matīss Līdaks  10</t>
  </si>
  <si>
    <t>Ralfs Bondars  10</t>
  </si>
  <si>
    <t xml:space="preserve"> Tomass Gustavs Celenbergs  10</t>
  </si>
  <si>
    <t>Raiens Briedis  10</t>
  </si>
  <si>
    <t>Renārs Vanags  10</t>
  </si>
  <si>
    <t>Marko Kļaviņš  10</t>
  </si>
  <si>
    <t>Renārs Ostrovskis                09</t>
  </si>
  <si>
    <t>Linards Spiridonovs 09</t>
  </si>
  <si>
    <t>Kristians Vītols  10</t>
  </si>
  <si>
    <t>Martins Polna  10</t>
  </si>
  <si>
    <t>Izturības skr.     3 apļi</t>
  </si>
  <si>
    <t>2009.-2010.  F6</t>
  </si>
  <si>
    <t>Nika Rastorgujeva                                     10</t>
  </si>
  <si>
    <t>Daniela Ozoliņa                                09</t>
  </si>
  <si>
    <t>Enija Liepiņa                                    09</t>
  </si>
  <si>
    <t>Evelīna Liepiņa                                          09</t>
  </si>
  <si>
    <t>Marta Dreimane                               10</t>
  </si>
  <si>
    <t xml:space="preserve">Paula Gusta                                     10 </t>
  </si>
  <si>
    <t>Liliāna Gāršniece                              09</t>
  </si>
  <si>
    <t>Sinda Sonora Salaka                                  10</t>
  </si>
  <si>
    <t>Elza Skulme                                               10</t>
  </si>
  <si>
    <t>Merisa Akmentiņa                                   10</t>
  </si>
  <si>
    <t>Rēzija Supe                                               10</t>
  </si>
  <si>
    <t>Elīza Kozule                                               10</t>
  </si>
  <si>
    <t>1,27,3</t>
  </si>
  <si>
    <t>1,22,1</t>
  </si>
  <si>
    <t>1,25,7</t>
  </si>
  <si>
    <t>1,09,6</t>
  </si>
  <si>
    <t>1,16,4</t>
  </si>
  <si>
    <t>Laura Priste Grēve 00</t>
  </si>
  <si>
    <t>1,16,0</t>
  </si>
  <si>
    <t>nav</t>
  </si>
  <si>
    <t>1,21,5</t>
  </si>
  <si>
    <t>1,24,0</t>
  </si>
  <si>
    <t>1,38,6</t>
  </si>
  <si>
    <t>1,13,7</t>
  </si>
  <si>
    <t>1,24,7</t>
  </si>
  <si>
    <t>1,23,2</t>
  </si>
  <si>
    <t>1,11,1</t>
  </si>
  <si>
    <t>1,39,0</t>
  </si>
  <si>
    <t>1,40,0</t>
  </si>
  <si>
    <t>1,11,7</t>
  </si>
  <si>
    <t>1,08,8</t>
  </si>
  <si>
    <t>1,09,9</t>
  </si>
  <si>
    <t>1,23,5</t>
  </si>
  <si>
    <t>1,31,0</t>
  </si>
  <si>
    <t>1,19,8</t>
  </si>
  <si>
    <t>1,18,4</t>
  </si>
  <si>
    <t>1,22,5</t>
  </si>
  <si>
    <t>Norberts Daniels Dovgāns   98</t>
  </si>
  <si>
    <t>1,12,5</t>
  </si>
  <si>
    <t>1,11,3</t>
  </si>
  <si>
    <t>1,10,3</t>
  </si>
  <si>
    <t>1,23,4</t>
  </si>
  <si>
    <t>1,20,1</t>
  </si>
  <si>
    <t>1,12,4</t>
  </si>
  <si>
    <t>1,10,8</t>
  </si>
  <si>
    <t>1,16,7</t>
  </si>
  <si>
    <t>1,16,1</t>
  </si>
  <si>
    <t>Liega Emīlija Zālīte  01</t>
  </si>
  <si>
    <t>1,26,7</t>
  </si>
  <si>
    <t>Viktorija Vlada           01</t>
  </si>
  <si>
    <t>1,28,0</t>
  </si>
  <si>
    <t>1,27,0</t>
  </si>
  <si>
    <t>1,31,3</t>
  </si>
  <si>
    <t>1,07,6</t>
  </si>
  <si>
    <t>Diāna Delpere                              09</t>
  </si>
  <si>
    <t>Marta Pētersone                           09</t>
  </si>
  <si>
    <t>Ance Poļaka                                   09</t>
  </si>
  <si>
    <t>Vineta Locāne</t>
  </si>
  <si>
    <t xml:space="preserve">Anastasija Uhtomska                      10 </t>
  </si>
  <si>
    <t xml:space="preserve">Ksenija Bērzkalne                           12 </t>
  </si>
  <si>
    <t>1,05,0</t>
  </si>
  <si>
    <t>1,17,2</t>
  </si>
  <si>
    <t>1,15,5</t>
  </si>
  <si>
    <t>1,26,5</t>
  </si>
  <si>
    <t>1,51,6</t>
  </si>
  <si>
    <t>Ernests Ervīns Dovgāns  06</t>
  </si>
  <si>
    <t>1,24,6</t>
  </si>
  <si>
    <t>1,59,0</t>
  </si>
  <si>
    <t>Nav</t>
  </si>
  <si>
    <t>1,38,5</t>
  </si>
  <si>
    <t>1,17,9</t>
  </si>
  <si>
    <t>1,15,8</t>
  </si>
  <si>
    <t>1,09,0</t>
  </si>
  <si>
    <t>1,16,3</t>
  </si>
  <si>
    <t>1,09,7</t>
  </si>
  <si>
    <t>Dita Apsīte                 03</t>
  </si>
  <si>
    <t>Rinalda Hanarina        03</t>
  </si>
  <si>
    <t>1,06,1</t>
  </si>
  <si>
    <t>1,06,6</t>
  </si>
  <si>
    <t>0,50,3</t>
  </si>
  <si>
    <t>0,50,1</t>
  </si>
  <si>
    <t>0,51,2</t>
  </si>
  <si>
    <t>0,48,3</t>
  </si>
  <si>
    <t>0,56,4</t>
  </si>
  <si>
    <t>Anete Keomeģe              05</t>
  </si>
  <si>
    <t>0,59,0</t>
  </si>
  <si>
    <t>Kristiāna Cielaviņa   05</t>
  </si>
  <si>
    <t>0,54,3</t>
  </si>
  <si>
    <t>Evelīna Kalniņa  06</t>
  </si>
  <si>
    <t>1,04,6</t>
  </si>
  <si>
    <t>Robina Klasmane            05</t>
  </si>
  <si>
    <t>Evelīna Javorska            05</t>
  </si>
  <si>
    <t>0,51,7</t>
  </si>
  <si>
    <t>1,22,3</t>
  </si>
  <si>
    <t>1,30,7</t>
  </si>
  <si>
    <t>Linards Biezais   04</t>
  </si>
  <si>
    <t>Reinis Lazdāns  04</t>
  </si>
  <si>
    <t>Agris Upmanis  03</t>
  </si>
  <si>
    <t>1,37,2</t>
  </si>
  <si>
    <t>1,43,9</t>
  </si>
  <si>
    <t>1,39,5</t>
  </si>
  <si>
    <t>1,19,3</t>
  </si>
  <si>
    <t>1,28,1</t>
  </si>
  <si>
    <t>Edgars Zjukovs                01</t>
  </si>
  <si>
    <t>Aleksandrs Skuja             01</t>
  </si>
  <si>
    <t>Romāns Loginovs            01</t>
  </si>
  <si>
    <t>1,30,0</t>
  </si>
  <si>
    <t>1,17,3</t>
  </si>
  <si>
    <t>Matīss Čibals florb 08</t>
  </si>
  <si>
    <t>Ričards Vabulnieks futb  08</t>
  </si>
  <si>
    <t>Kristers Nikolajenko  07</t>
  </si>
  <si>
    <t>1,12,7</t>
  </si>
  <si>
    <t>1,20,3</t>
  </si>
  <si>
    <t>1,17,6</t>
  </si>
  <si>
    <t>1,31,4</t>
  </si>
  <si>
    <t>1,28,2</t>
  </si>
  <si>
    <t>1,08,4</t>
  </si>
  <si>
    <t>1,17,0</t>
  </si>
  <si>
    <t>1,19,6</t>
  </si>
  <si>
    <t>1,07,2</t>
  </si>
  <si>
    <t>1,18,6</t>
  </si>
  <si>
    <t>1,13,4</t>
  </si>
  <si>
    <t>1,40,4</t>
  </si>
  <si>
    <t>1,24,2</t>
  </si>
  <si>
    <t>1,53,1</t>
  </si>
  <si>
    <t>1,16,5</t>
  </si>
  <si>
    <t>1,32,4</t>
  </si>
  <si>
    <t>1,24,4</t>
  </si>
  <si>
    <t>1,23,1</t>
  </si>
  <si>
    <t>1,17,8</t>
  </si>
  <si>
    <t>1,20,8</t>
  </si>
  <si>
    <t>Daniels Volkovs  06</t>
  </si>
  <si>
    <t>1,30,4</t>
  </si>
  <si>
    <t>Niks Merle  06</t>
  </si>
  <si>
    <t>Nešs Merle  06</t>
  </si>
  <si>
    <t>1,36,0</t>
  </si>
  <si>
    <t>1,20,7</t>
  </si>
  <si>
    <t>Krišjānis Zadumins 06</t>
  </si>
  <si>
    <t>1,31,7</t>
  </si>
  <si>
    <t>Samīrs Laurs 05</t>
  </si>
  <si>
    <t>1,29,2</t>
  </si>
  <si>
    <t>Imants Kaluga  05</t>
  </si>
  <si>
    <t>Roberts Kripašovs   06</t>
  </si>
  <si>
    <t>1,16,8</t>
  </si>
  <si>
    <t>Mārcis Krastiņš 10</t>
  </si>
  <si>
    <t>Patriks Ribušs 12</t>
  </si>
  <si>
    <t>Luīze Skulte 07</t>
  </si>
  <si>
    <t>Tīna Kalniņa 07</t>
  </si>
  <si>
    <t>Agate Keomeģe 07</t>
  </si>
  <si>
    <t>Līga Kripašova 07</t>
  </si>
  <si>
    <t xml:space="preserve">Daniela Priste-Grēve </t>
  </si>
  <si>
    <t>Paula Vosekalna</t>
  </si>
  <si>
    <t>Lana Lizdika</t>
  </si>
  <si>
    <t>Lauris Ķikuts                    07</t>
  </si>
  <si>
    <t>Raivis Ternovs 08</t>
  </si>
  <si>
    <t>Valters Spirks 07</t>
  </si>
  <si>
    <t>Aleksis Kaktiņš 07</t>
  </si>
  <si>
    <t>Sandijs Meisters 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</si>
</sst>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Ls-426]&quot; &quot;#,##0.00;[Red][$Ls-426]&quot; -&quot;#,##0.00"/>
  </numFmts>
  <fonts count="26" x14ac:knownFonts="1">
    <font>
      <sz val="11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1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sz val="9"/>
      <color theme="1"/>
      <name val="Tahoma"/>
      <family val="2"/>
      <charset val="186"/>
    </font>
    <font>
      <b/>
      <sz val="9"/>
      <color theme="1"/>
      <name val="Tahoma"/>
      <family val="2"/>
      <charset val="186"/>
    </font>
    <font>
      <b/>
      <sz val="10"/>
      <color theme="1"/>
      <name val="Tahoma"/>
      <family val="2"/>
      <charset val="186"/>
    </font>
    <font>
      <sz val="10"/>
      <color rgb="FFFF0000"/>
      <name val="Tahoma"/>
      <family val="2"/>
      <charset val="186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Tahoma"/>
      <family val="2"/>
      <charset val="186"/>
    </font>
    <font>
      <b/>
      <sz val="10"/>
      <color theme="1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b/>
      <sz val="11"/>
      <color theme="1"/>
      <name val="Tahoma"/>
      <family val="2"/>
      <charset val="186"/>
    </font>
    <font>
      <b/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name val="Calibri"/>
      <family val="2"/>
      <charset val="186"/>
      <scheme val="minor"/>
    </font>
    <font>
      <b/>
      <sz val="8"/>
      <name val="Arial"/>
      <family val="2"/>
      <charset val="186"/>
    </font>
    <font>
      <b/>
      <sz val="10"/>
      <name val="Tahoma"/>
      <family val="2"/>
      <charset val="186"/>
    </font>
    <font>
      <b/>
      <sz val="10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28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 vertical="center"/>
    </xf>
    <xf numFmtId="2" fontId="5" fillId="2" borderId="35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/>
    <xf numFmtId="0" fontId="5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1" fillId="3" borderId="54" xfId="0" applyFont="1" applyFill="1" applyBorder="1"/>
    <xf numFmtId="0" fontId="11" fillId="0" borderId="54" xfId="0" applyFont="1" applyBorder="1"/>
    <xf numFmtId="0" fontId="10" fillId="3" borderId="1" xfId="0" applyFont="1" applyFill="1" applyBorder="1"/>
    <xf numFmtId="0" fontId="10" fillId="3" borderId="54" xfId="0" applyFont="1" applyFill="1" applyBorder="1"/>
    <xf numFmtId="0" fontId="10" fillId="0" borderId="54" xfId="0" applyFont="1" applyBorder="1"/>
    <xf numFmtId="0" fontId="5" fillId="0" borderId="4" xfId="0" applyFont="1" applyBorder="1" applyAlignment="1">
      <alignment horizontal="center" vertical="center"/>
    </xf>
    <xf numFmtId="2" fontId="5" fillId="2" borderId="3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5" fillId="2" borderId="32" xfId="0" applyNumberFormat="1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72" xfId="0" applyFont="1" applyBorder="1"/>
    <xf numFmtId="0" fontId="4" fillId="0" borderId="71" xfId="0" applyFont="1" applyBorder="1" applyAlignment="1">
      <alignment horizontal="center" vertical="center"/>
    </xf>
    <xf numFmtId="0" fontId="5" fillId="0" borderId="74" xfId="0" applyFont="1" applyBorder="1"/>
    <xf numFmtId="0" fontId="4" fillId="0" borderId="73" xfId="0" applyFont="1" applyBorder="1" applyAlignment="1">
      <alignment horizontal="center" vertical="center"/>
    </xf>
    <xf numFmtId="0" fontId="11" fillId="3" borderId="75" xfId="0" applyFont="1" applyFill="1" applyBorder="1"/>
    <xf numFmtId="0" fontId="5" fillId="0" borderId="54" xfId="0" applyFont="1" applyBorder="1"/>
    <xf numFmtId="0" fontId="5" fillId="0" borderId="77" xfId="0" applyFont="1" applyBorder="1"/>
    <xf numFmtId="0" fontId="5" fillId="3" borderId="54" xfId="0" applyFont="1" applyFill="1" applyBorder="1"/>
    <xf numFmtId="0" fontId="4" fillId="0" borderId="79" xfId="0" applyFont="1" applyBorder="1" applyAlignment="1">
      <alignment horizontal="center" vertical="center"/>
    </xf>
    <xf numFmtId="0" fontId="5" fillId="0" borderId="78" xfId="0" applyFont="1" applyBorder="1"/>
    <xf numFmtId="0" fontId="5" fillId="0" borderId="75" xfId="0" applyFont="1" applyBorder="1"/>
    <xf numFmtId="0" fontId="5" fillId="0" borderId="80" xfId="0" applyFont="1" applyBorder="1"/>
    <xf numFmtId="0" fontId="4" fillId="0" borderId="10" xfId="0" applyFont="1" applyBorder="1" applyAlignment="1">
      <alignment horizontal="center" vertical="center"/>
    </xf>
    <xf numFmtId="0" fontId="5" fillId="3" borderId="77" xfId="0" applyFont="1" applyFill="1" applyBorder="1"/>
    <xf numFmtId="0" fontId="11" fillId="0" borderId="75" xfId="0" applyFont="1" applyBorder="1"/>
    <xf numFmtId="0" fontId="4" fillId="0" borderId="0" xfId="0" applyFont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0" borderId="91" xfId="0" applyFont="1" applyBorder="1"/>
    <xf numFmtId="0" fontId="4" fillId="0" borderId="92" xfId="0" applyFont="1" applyBorder="1" applyAlignment="1">
      <alignment horizontal="center" vertical="center"/>
    </xf>
    <xf numFmtId="0" fontId="12" fillId="3" borderId="54" xfId="0" applyFont="1" applyFill="1" applyBorder="1"/>
    <xf numFmtId="0" fontId="12" fillId="3" borderId="31" xfId="0" applyFont="1" applyFill="1" applyBorder="1"/>
    <xf numFmtId="0" fontId="12" fillId="3" borderId="77" xfId="0" applyFont="1" applyFill="1" applyBorder="1"/>
    <xf numFmtId="0" fontId="10" fillId="0" borderId="55" xfId="0" applyFont="1" applyBorder="1"/>
    <xf numFmtId="0" fontId="12" fillId="0" borderId="57" xfId="0" applyFont="1" applyBorder="1"/>
    <xf numFmtId="0" fontId="12" fillId="0" borderId="54" xfId="0" applyFont="1" applyBorder="1"/>
    <xf numFmtId="0" fontId="12" fillId="0" borderId="77" xfId="0" applyFont="1" applyBorder="1"/>
    <xf numFmtId="0" fontId="10" fillId="3" borderId="53" xfId="0" applyFont="1" applyFill="1" applyBorder="1"/>
    <xf numFmtId="0" fontId="12" fillId="3" borderId="78" xfId="0" applyFont="1" applyFill="1" applyBorder="1"/>
    <xf numFmtId="0" fontId="10" fillId="0" borderId="93" xfId="0" applyFont="1" applyBorder="1"/>
    <xf numFmtId="0" fontId="15" fillId="3" borderId="1" xfId="0" applyFont="1" applyFill="1" applyBorder="1"/>
    <xf numFmtId="0" fontId="10" fillId="3" borderId="80" xfId="0" applyFont="1" applyFill="1" applyBorder="1"/>
    <xf numFmtId="0" fontId="10" fillId="3" borderId="75" xfId="0" applyFont="1" applyFill="1" applyBorder="1"/>
    <xf numFmtId="0" fontId="12" fillId="3" borderId="72" xfId="0" applyFont="1" applyFill="1" applyBorder="1"/>
    <xf numFmtId="0" fontId="10" fillId="0" borderId="75" xfId="0" applyFont="1" applyBorder="1"/>
    <xf numFmtId="0" fontId="10" fillId="3" borderId="55" xfId="0" applyFont="1" applyFill="1" applyBorder="1"/>
    <xf numFmtId="0" fontId="10" fillId="3" borderId="77" xfId="0" applyFont="1" applyFill="1" applyBorder="1"/>
    <xf numFmtId="0" fontId="12" fillId="3" borderId="76" xfId="0" applyFont="1" applyFill="1" applyBorder="1"/>
    <xf numFmtId="0" fontId="10" fillId="0" borderId="54" xfId="0" applyFont="1" applyFill="1" applyBorder="1"/>
    <xf numFmtId="0" fontId="12" fillId="0" borderId="72" xfId="0" applyFont="1" applyBorder="1"/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6" fillId="0" borderId="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2" fontId="8" fillId="2" borderId="22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7" fillId="3" borderId="75" xfId="0" applyFont="1" applyFill="1" applyBorder="1"/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8" fillId="3" borderId="1" xfId="0" applyFont="1" applyFill="1" applyBorder="1"/>
    <xf numFmtId="0" fontId="18" fillId="3" borderId="94" xfId="0" applyFont="1" applyFill="1" applyBorder="1"/>
    <xf numFmtId="0" fontId="11" fillId="3" borderId="19" xfId="0" applyFont="1" applyFill="1" applyBorder="1"/>
    <xf numFmtId="0" fontId="15" fillId="3" borderId="75" xfId="0" applyFont="1" applyFill="1" applyBorder="1"/>
    <xf numFmtId="0" fontId="11" fillId="3" borderId="73" xfId="0" applyFont="1" applyFill="1" applyBorder="1"/>
    <xf numFmtId="0" fontId="11" fillId="3" borderId="1" xfId="0" applyFont="1" applyFill="1" applyBorder="1"/>
    <xf numFmtId="0" fontId="11" fillId="3" borderId="93" xfId="0" applyFont="1" applyFill="1" applyBorder="1"/>
    <xf numFmtId="0" fontId="19" fillId="3" borderId="1" xfId="0" applyFont="1" applyFill="1" applyBorder="1"/>
    <xf numFmtId="0" fontId="20" fillId="3" borderId="19" xfId="0" applyFont="1" applyFill="1" applyBorder="1"/>
    <xf numFmtId="0" fontId="14" fillId="3" borderId="75" xfId="0" applyFont="1" applyFill="1" applyBorder="1"/>
    <xf numFmtId="0" fontId="21" fillId="3" borderId="1" xfId="0" applyFont="1" applyFill="1" applyBorder="1"/>
    <xf numFmtId="0" fontId="11" fillId="3" borderId="0" xfId="0" applyFont="1" applyFill="1"/>
    <xf numFmtId="0" fontId="22" fillId="3" borderId="1" xfId="0" applyFont="1" applyFill="1" applyBorder="1"/>
    <xf numFmtId="0" fontId="20" fillId="3" borderId="1" xfId="0" applyFont="1" applyFill="1" applyBorder="1"/>
    <xf numFmtId="0" fontId="11" fillId="3" borderId="96" xfId="0" applyFont="1" applyFill="1" applyBorder="1"/>
    <xf numFmtId="0" fontId="19" fillId="3" borderId="96" xfId="0" applyFont="1" applyFill="1" applyBorder="1"/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19" fillId="3" borderId="93" xfId="0" applyFont="1" applyFill="1" applyBorder="1"/>
    <xf numFmtId="0" fontId="21" fillId="3" borderId="95" xfId="0" applyFont="1" applyFill="1" applyBorder="1"/>
    <xf numFmtId="0" fontId="21" fillId="3" borderId="93" xfId="0" applyFont="1" applyFill="1" applyBorder="1"/>
    <xf numFmtId="0" fontId="12" fillId="0" borderId="76" xfId="0" applyFont="1" applyBorder="1"/>
    <xf numFmtId="0" fontId="12" fillId="0" borderId="95" xfId="0" applyFont="1" applyBorder="1"/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4" borderId="54" xfId="0" applyFont="1" applyFill="1" applyBorder="1"/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7" fillId="3" borderId="54" xfId="0" applyFont="1" applyFill="1" applyBorder="1"/>
    <xf numFmtId="0" fontId="23" fillId="3" borderId="54" xfId="0" applyFont="1" applyFill="1" applyBorder="1"/>
    <xf numFmtId="0" fontId="13" fillId="3" borderId="19" xfId="0" applyFont="1" applyFill="1" applyBorder="1"/>
    <xf numFmtId="0" fontId="17" fillId="3" borderId="50" xfId="0" applyFont="1" applyFill="1" applyBorder="1"/>
    <xf numFmtId="0" fontId="12" fillId="4" borderId="54" xfId="0" applyFont="1" applyFill="1" applyBorder="1"/>
    <xf numFmtId="0" fontId="24" fillId="3" borderId="78" xfId="0" applyFont="1" applyFill="1" applyBorder="1"/>
    <xf numFmtId="0" fontId="24" fillId="3" borderId="77" xfId="0" applyFont="1" applyFill="1" applyBorder="1"/>
    <xf numFmtId="0" fontId="5" fillId="3" borderId="2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2" fontId="5" fillId="3" borderId="22" xfId="0" applyNumberFormat="1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24" fillId="0" borderId="72" xfId="0" applyFont="1" applyBorder="1"/>
    <xf numFmtId="0" fontId="12" fillId="4" borderId="72" xfId="0" applyFont="1" applyFill="1" applyBorder="1"/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7" fillId="0" borderId="75" xfId="0" applyFont="1" applyBorder="1"/>
    <xf numFmtId="0" fontId="10" fillId="5" borderId="75" xfId="0" applyFont="1" applyFill="1" applyBorder="1"/>
    <xf numFmtId="0" fontId="5" fillId="2" borderId="67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17" fillId="3" borderId="1" xfId="0" applyFont="1" applyFill="1" applyBorder="1"/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5" borderId="54" xfId="0" applyFont="1" applyFill="1" applyBorder="1"/>
    <xf numFmtId="0" fontId="24" fillId="3" borderId="1" xfId="0" applyFont="1" applyFill="1" applyBorder="1"/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77" xfId="0" applyFont="1" applyBorder="1"/>
    <xf numFmtId="0" fontId="25" fillId="3" borderId="1" xfId="0" applyFont="1" applyFill="1" applyBorder="1"/>
    <xf numFmtId="0" fontId="8" fillId="2" borderId="58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17" fillId="3" borderId="77" xfId="0" applyFont="1" applyFill="1" applyBorder="1"/>
    <xf numFmtId="0" fontId="17" fillId="0" borderId="54" xfId="0" applyFont="1" applyBorder="1"/>
    <xf numFmtId="0" fontId="8" fillId="0" borderId="29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2" fontId="8" fillId="2" borderId="35" xfId="0" applyNumberFormat="1" applyFont="1" applyFill="1" applyBorder="1" applyAlignment="1">
      <alignment horizontal="center" vertical="center"/>
    </xf>
    <xf numFmtId="0" fontId="24" fillId="3" borderId="54" xfId="0" applyFont="1" applyFill="1" applyBorder="1"/>
    <xf numFmtId="0" fontId="13" fillId="3" borderId="1" xfId="0" applyFont="1" applyFill="1" applyBorder="1"/>
    <xf numFmtId="0" fontId="13" fillId="3" borderId="0" xfId="0" applyFont="1" applyFill="1"/>
    <xf numFmtId="0" fontId="1" fillId="0" borderId="93" xfId="0" applyFont="1" applyBorder="1"/>
    <xf numFmtId="0" fontId="1" fillId="0" borderId="1" xfId="0" applyFont="1" applyBorder="1"/>
    <xf numFmtId="0" fontId="1" fillId="0" borderId="0" xfId="0" applyFont="1"/>
    <xf numFmtId="0" fontId="9" fillId="0" borderId="15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5"/>
  <sheetViews>
    <sheetView zoomScaleNormal="100" workbookViewId="0">
      <selection activeCell="F7" sqref="F7"/>
    </sheetView>
  </sheetViews>
  <sheetFormatPr defaultColWidth="9" defaultRowHeight="13.8" x14ac:dyDescent="0.25"/>
  <cols>
    <col min="1" max="1" width="3.19921875" style="1" customWidth="1"/>
    <col min="2" max="2" width="19.5" style="2" customWidth="1"/>
    <col min="3" max="3" width="7.3984375" style="1" bestFit="1" customWidth="1"/>
    <col min="4" max="4" width="4.5" style="1" bestFit="1" customWidth="1"/>
    <col min="5" max="5" width="3.5" style="1" hidden="1" customWidth="1"/>
    <col min="6" max="6" width="7.3984375" style="1" bestFit="1" customWidth="1"/>
    <col min="7" max="7" width="4.5" style="1" bestFit="1" customWidth="1"/>
    <col min="8" max="8" width="3.5" style="1" hidden="1" customWidth="1"/>
    <col min="9" max="9" width="7.3984375" style="1" bestFit="1" customWidth="1"/>
    <col min="10" max="10" width="4.5" style="1" bestFit="1" customWidth="1"/>
    <col min="11" max="11" width="3.5" style="1" hidden="1" customWidth="1"/>
    <col min="12" max="12" width="7.3984375" style="1" bestFit="1" customWidth="1"/>
    <col min="13" max="13" width="4.5" style="1" bestFit="1" customWidth="1"/>
    <col min="14" max="14" width="3.5" style="1" hidden="1" customWidth="1"/>
    <col min="15" max="15" width="7.3984375" style="1" bestFit="1" customWidth="1"/>
    <col min="16" max="16" width="4.5" style="1" bestFit="1" customWidth="1"/>
    <col min="17" max="17" width="3.5" style="1" hidden="1" customWidth="1"/>
    <col min="18" max="18" width="7.3984375" style="1" bestFit="1" customWidth="1"/>
    <col min="19" max="19" width="4.5" style="1" bestFit="1" customWidth="1"/>
    <col min="20" max="21" width="3.5" style="1" hidden="1" customWidth="1"/>
    <col min="22" max="22" width="4.69921875" style="1" customWidth="1"/>
    <col min="23" max="23" width="10.8984375" style="11" customWidth="1"/>
    <col min="24" max="16384" width="9" style="2"/>
  </cols>
  <sheetData>
    <row r="1" spans="1:24" ht="14.4" thickBot="1" x14ac:dyDescent="0.3">
      <c r="B1" s="2" t="s">
        <v>133</v>
      </c>
      <c r="V1" s="47"/>
    </row>
    <row r="2" spans="1:24" x14ac:dyDescent="0.25">
      <c r="A2" s="263"/>
      <c r="B2" s="264"/>
      <c r="C2" s="253" t="s">
        <v>11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6" t="s">
        <v>12</v>
      </c>
      <c r="P2" s="254"/>
      <c r="Q2" s="254"/>
      <c r="R2" s="254"/>
      <c r="S2" s="254"/>
      <c r="T2" s="257"/>
      <c r="U2" s="273"/>
      <c r="V2" s="274"/>
      <c r="W2" s="260" t="s">
        <v>7</v>
      </c>
    </row>
    <row r="3" spans="1:24" ht="36" customHeight="1" x14ac:dyDescent="0.25">
      <c r="A3" s="279" t="s">
        <v>8</v>
      </c>
      <c r="B3" s="277" t="s">
        <v>3</v>
      </c>
      <c r="C3" s="281" t="s">
        <v>15</v>
      </c>
      <c r="D3" s="252"/>
      <c r="E3" s="265" t="s">
        <v>9</v>
      </c>
      <c r="F3" s="252" t="s">
        <v>27</v>
      </c>
      <c r="G3" s="252"/>
      <c r="H3" s="258" t="s">
        <v>9</v>
      </c>
      <c r="I3" s="252" t="s">
        <v>17</v>
      </c>
      <c r="J3" s="252"/>
      <c r="K3" s="265" t="s">
        <v>9</v>
      </c>
      <c r="L3" s="252" t="s">
        <v>13</v>
      </c>
      <c r="M3" s="252"/>
      <c r="N3" s="267" t="s">
        <v>9</v>
      </c>
      <c r="O3" s="281" t="s">
        <v>16</v>
      </c>
      <c r="P3" s="252"/>
      <c r="Q3" s="265" t="s">
        <v>9</v>
      </c>
      <c r="R3" s="252" t="s">
        <v>26</v>
      </c>
      <c r="S3" s="252"/>
      <c r="T3" s="269" t="s">
        <v>9</v>
      </c>
      <c r="U3" s="271" t="s">
        <v>10</v>
      </c>
      <c r="V3" s="275" t="s">
        <v>2</v>
      </c>
      <c r="W3" s="261"/>
      <c r="X3" s="39"/>
    </row>
    <row r="4" spans="1:24" ht="14.4" thickBot="1" x14ac:dyDescent="0.3">
      <c r="A4" s="280"/>
      <c r="B4" s="278"/>
      <c r="C4" s="46" t="s">
        <v>5</v>
      </c>
      <c r="D4" s="43" t="s">
        <v>1</v>
      </c>
      <c r="E4" s="266"/>
      <c r="F4" s="42" t="s">
        <v>5</v>
      </c>
      <c r="G4" s="43" t="s">
        <v>1</v>
      </c>
      <c r="H4" s="259"/>
      <c r="I4" s="45" t="s">
        <v>5</v>
      </c>
      <c r="J4" s="43" t="s">
        <v>1</v>
      </c>
      <c r="K4" s="266"/>
      <c r="L4" s="42" t="s">
        <v>5</v>
      </c>
      <c r="M4" s="43" t="s">
        <v>1</v>
      </c>
      <c r="N4" s="268"/>
      <c r="O4" s="44" t="s">
        <v>5</v>
      </c>
      <c r="P4" s="43" t="s">
        <v>1</v>
      </c>
      <c r="Q4" s="266"/>
      <c r="R4" s="42" t="s">
        <v>5</v>
      </c>
      <c r="S4" s="43" t="s">
        <v>1</v>
      </c>
      <c r="T4" s="270"/>
      <c r="U4" s="272"/>
      <c r="V4" s="276"/>
      <c r="W4" s="262"/>
    </row>
    <row r="5" spans="1:24" x14ac:dyDescent="0.25">
      <c r="A5" s="119">
        <v>1</v>
      </c>
      <c r="B5" s="120" t="s">
        <v>21</v>
      </c>
      <c r="C5" s="64"/>
      <c r="D5" s="24" t="str">
        <f t="shared" ref="D5:D34" si="0">IF(C5="nav","nav",IF(C5="","",COUNTIF(C$5:C$34,"&gt;"&amp;C5)+1))</f>
        <v/>
      </c>
      <c r="E5" s="22" t="str">
        <f t="shared" ref="E5:E34" si="1">IF(OR(U5="nav"),"nav",IF(C5="","",COUNTIFS(C$5:C$34,"&gt;"&amp;C5,U$5:U$34,"&lt;&gt;nav")+1))</f>
        <v/>
      </c>
      <c r="F5" s="51"/>
      <c r="G5" s="24" t="str">
        <f>IF(F5="nav","nav",IF(F5="","",COUNTIF(F$5:F$34,"&gt;"&amp;F5)+1))</f>
        <v/>
      </c>
      <c r="H5" s="22" t="str">
        <f t="shared" ref="H5:H34" si="2">IF(OR(U5="nav"),"nav",IF(F5="","",COUNTIFS(F$5:F$34,"&gt;"&amp;F5,U$5:U$34,"&lt;&gt;nav")+1))</f>
        <v/>
      </c>
      <c r="I5" s="26"/>
      <c r="J5" s="24" t="str">
        <f>IF(I5="nav","nav",IF(I5="","",COUNTIF(I$5:I$34,"&gt;"&amp;I5)+1))</f>
        <v/>
      </c>
      <c r="K5" s="26" t="str">
        <f t="shared" ref="K5:K34" si="3">IF(OR(U5="nav"),"nav",IF(I5="","",COUNTIFS(I$5:I$34,"&gt;"&amp;I5,U$5:U$34,"&lt;&gt;nav")+1))</f>
        <v/>
      </c>
      <c r="L5" s="51"/>
      <c r="M5" s="24" t="str">
        <f t="shared" ref="M5:M34" si="4">IF(L5="nav","nav",IF(L5="","",COUNTIF(L$5:L$34,"&gt;"&amp;L5)+1))</f>
        <v/>
      </c>
      <c r="N5" s="30" t="str">
        <f t="shared" ref="N5:N34" si="5">IF(OR(U5="nav"),"nav",IF(L5="","",COUNTIFS(L$5:L$34,"&gt;"&amp;L5,U$5:U$34,"&lt;&gt;nav")+1))</f>
        <v/>
      </c>
      <c r="O5" s="51"/>
      <c r="P5" s="24" t="str">
        <f>IF(O5="nav","nav",IF(O5="","",COUNTIF(O$5:O$34,"&lt;"&amp;O5)+1))</f>
        <v/>
      </c>
      <c r="Q5" s="22" t="str">
        <f t="shared" ref="Q5:Q34" si="6">IF(OR(U5="nav"),"nav",IF(O5="","",COUNTIFS(O$5:O$34,"&lt;"&amp;O5,U$5:U$34,"&lt;&gt;nav")+1))</f>
        <v/>
      </c>
      <c r="R5" s="51"/>
      <c r="S5" s="23" t="str">
        <f>IF(R5="nav","nav",IF(R5="","",COUNTIF(R$5:R$34,"&lt;"&amp;R5)+1))</f>
        <v/>
      </c>
      <c r="T5" s="20" t="str">
        <f>IF(OR(U5="nav"),"nav",IF(R5="","",COUNTIFS(R$5:R$34,"&lt;"&amp;R5,U$5:U$34,"&lt;&gt;nav")+1))</f>
        <v/>
      </c>
      <c r="U5" s="21" t="str">
        <f>IF(OR(D5="nav",G5="nav",J5="nav",M5="nav",P5="nav",S5="nav"),"nav","")</f>
        <v/>
      </c>
      <c r="V5" s="37" t="str">
        <f t="shared" ref="V5:V34" si="7">IF(OR(AND(D5="",G5="",M5="",P5="",S5="",J5=""),U5="nav"),"",AVERAGE(E5,H5,K5,N5,Q5,T5))</f>
        <v/>
      </c>
      <c r="W5" s="190" t="str">
        <f t="shared" ref="W5:W34" si="8">IF(OR(V5="",V5="nav"),"",COUNTIF(V$5:V$34,"&lt;"&amp;V5)+1)</f>
        <v/>
      </c>
    </row>
    <row r="6" spans="1:24" x14ac:dyDescent="0.25">
      <c r="A6" s="92">
        <v>2</v>
      </c>
      <c r="B6" s="194" t="s">
        <v>338</v>
      </c>
      <c r="C6" s="154">
        <v>2.82</v>
      </c>
      <c r="D6" s="157">
        <f t="shared" si="0"/>
        <v>2</v>
      </c>
      <c r="E6" s="146">
        <f t="shared" si="1"/>
        <v>2</v>
      </c>
      <c r="F6" s="147">
        <v>11.05</v>
      </c>
      <c r="G6" s="157">
        <f t="shared" ref="G6:G34" si="9">IF(F6="nav","nav",IF(F6="","",COUNTIF(F$5:F$34,"&gt;"&amp;F6)+1))</f>
        <v>8</v>
      </c>
      <c r="H6" s="146">
        <f t="shared" si="2"/>
        <v>7</v>
      </c>
      <c r="I6" s="147">
        <v>20</v>
      </c>
      <c r="J6" s="145">
        <f t="shared" ref="J6:J34" si="10">IF(I6="nav","nav",IF(I6="","",COUNTIF(I$5:I$34,"&gt;"&amp;I6)+1))</f>
        <v>2</v>
      </c>
      <c r="K6" s="147">
        <f t="shared" si="3"/>
        <v>2</v>
      </c>
      <c r="L6" s="147">
        <v>64</v>
      </c>
      <c r="M6" s="157">
        <f t="shared" si="4"/>
        <v>2</v>
      </c>
      <c r="N6" s="148">
        <f t="shared" si="5"/>
        <v>2</v>
      </c>
      <c r="O6" s="147">
        <v>4.4000000000000004</v>
      </c>
      <c r="P6" s="157">
        <f t="shared" ref="P6:P34" si="11">IF(O6="nav","nav",IF(O6="","",COUNTIF(O$5:O$34,"&lt;"&amp;O6)+1))</f>
        <v>4</v>
      </c>
      <c r="Q6" s="146">
        <f t="shared" si="6"/>
        <v>4</v>
      </c>
      <c r="R6" s="147" t="s">
        <v>335</v>
      </c>
      <c r="S6" s="158">
        <f t="shared" ref="S6:S34" si="12">IF(R6="nav","nav",IF(R6="","",COUNTIF(R$5:R$34,"&lt;"&amp;R6)+1))</f>
        <v>2</v>
      </c>
      <c r="T6" s="151">
        <f t="shared" ref="T6:T34" si="13">IF(OR(U6="nav"),"nav",IF(R6="","",COUNTIFS(R$5:R$34,"&lt;"&amp;R6,U$5:U$34,"&lt;&gt;nav")+1))</f>
        <v>2</v>
      </c>
      <c r="U6" s="152" t="str">
        <f t="shared" ref="U6:U34" si="14">IF(OR(D6="nav",G6="nav",J6="nav",M6="nav",P6="nav",S6="nav"),"nav","")</f>
        <v/>
      </c>
      <c r="V6" s="153">
        <f t="shared" si="7"/>
        <v>3.1666666666666665</v>
      </c>
      <c r="W6" s="41">
        <f t="shared" si="8"/>
        <v>3</v>
      </c>
    </row>
    <row r="7" spans="1:24" x14ac:dyDescent="0.25">
      <c r="A7" s="92">
        <v>3</v>
      </c>
      <c r="B7" s="70" t="s">
        <v>130</v>
      </c>
      <c r="C7" s="34"/>
      <c r="D7" s="13" t="str">
        <f t="shared" si="0"/>
        <v/>
      </c>
      <c r="E7" s="12" t="str">
        <f t="shared" si="1"/>
        <v/>
      </c>
      <c r="F7" s="63"/>
      <c r="G7" s="13" t="str">
        <f t="shared" si="9"/>
        <v/>
      </c>
      <c r="H7" s="12" t="str">
        <f t="shared" si="2"/>
        <v/>
      </c>
      <c r="I7" s="63"/>
      <c r="J7" s="24" t="str">
        <f t="shared" si="10"/>
        <v/>
      </c>
      <c r="K7" s="26" t="str">
        <f t="shared" si="3"/>
        <v/>
      </c>
      <c r="L7" s="63"/>
      <c r="M7" s="13" t="str">
        <f t="shared" si="4"/>
        <v/>
      </c>
      <c r="N7" s="31" t="str">
        <f t="shared" si="5"/>
        <v/>
      </c>
      <c r="O7" s="63"/>
      <c r="P7" s="13" t="str">
        <f t="shared" si="11"/>
        <v/>
      </c>
      <c r="Q7" s="12" t="str">
        <f t="shared" si="6"/>
        <v/>
      </c>
      <c r="R7" s="63"/>
      <c r="S7" s="18" t="str">
        <f t="shared" si="12"/>
        <v/>
      </c>
      <c r="T7" s="16" t="str">
        <f t="shared" si="13"/>
        <v/>
      </c>
      <c r="U7" s="21" t="str">
        <f t="shared" si="14"/>
        <v/>
      </c>
      <c r="V7" s="37" t="str">
        <f t="shared" si="7"/>
        <v/>
      </c>
      <c r="W7" s="191" t="str">
        <f t="shared" si="8"/>
        <v/>
      </c>
    </row>
    <row r="8" spans="1:24" x14ac:dyDescent="0.25">
      <c r="A8" s="92">
        <v>4</v>
      </c>
      <c r="B8" s="193" t="s">
        <v>129</v>
      </c>
      <c r="C8" s="154">
        <v>2.62</v>
      </c>
      <c r="D8" s="157">
        <f t="shared" si="0"/>
        <v>5</v>
      </c>
      <c r="E8" s="146">
        <f t="shared" si="1"/>
        <v>4</v>
      </c>
      <c r="F8" s="147">
        <v>14.43</v>
      </c>
      <c r="G8" s="157">
        <f t="shared" si="9"/>
        <v>2</v>
      </c>
      <c r="H8" s="146">
        <f t="shared" si="2"/>
        <v>2</v>
      </c>
      <c r="I8" s="147">
        <v>21</v>
      </c>
      <c r="J8" s="145">
        <f t="shared" si="10"/>
        <v>1</v>
      </c>
      <c r="K8" s="147">
        <f t="shared" si="3"/>
        <v>1</v>
      </c>
      <c r="L8" s="147">
        <v>66</v>
      </c>
      <c r="M8" s="157">
        <f t="shared" si="4"/>
        <v>1</v>
      </c>
      <c r="N8" s="148">
        <f t="shared" si="5"/>
        <v>1</v>
      </c>
      <c r="O8" s="147">
        <v>4.2</v>
      </c>
      <c r="P8" s="157">
        <f t="shared" si="11"/>
        <v>2</v>
      </c>
      <c r="Q8" s="146">
        <f t="shared" si="6"/>
        <v>2</v>
      </c>
      <c r="R8" s="147" t="s">
        <v>336</v>
      </c>
      <c r="S8" s="158">
        <f t="shared" si="12"/>
        <v>1</v>
      </c>
      <c r="T8" s="151">
        <f t="shared" si="13"/>
        <v>1</v>
      </c>
      <c r="U8" s="152" t="str">
        <f t="shared" si="14"/>
        <v/>
      </c>
      <c r="V8" s="153">
        <f t="shared" si="7"/>
        <v>1.8333333333333333</v>
      </c>
      <c r="W8" s="41">
        <f t="shared" si="8"/>
        <v>1</v>
      </c>
    </row>
    <row r="9" spans="1:24" x14ac:dyDescent="0.25">
      <c r="A9" s="92">
        <v>5</v>
      </c>
      <c r="B9" s="70" t="s">
        <v>131</v>
      </c>
      <c r="C9" s="34">
        <v>2.65</v>
      </c>
      <c r="D9" s="13">
        <f t="shared" si="0"/>
        <v>4</v>
      </c>
      <c r="E9" s="12" t="str">
        <f t="shared" si="1"/>
        <v>nav</v>
      </c>
      <c r="F9" s="63">
        <v>12.96</v>
      </c>
      <c r="G9" s="13">
        <f t="shared" si="9"/>
        <v>4</v>
      </c>
      <c r="H9" s="12" t="str">
        <f t="shared" si="2"/>
        <v>nav</v>
      </c>
      <c r="I9" s="63">
        <v>10</v>
      </c>
      <c r="J9" s="24">
        <f t="shared" si="10"/>
        <v>6</v>
      </c>
      <c r="K9" s="26" t="str">
        <f t="shared" si="3"/>
        <v>nav</v>
      </c>
      <c r="L9" s="63">
        <v>62</v>
      </c>
      <c r="M9" s="13">
        <f t="shared" si="4"/>
        <v>3</v>
      </c>
      <c r="N9" s="31" t="str">
        <f t="shared" si="5"/>
        <v>nav</v>
      </c>
      <c r="O9" s="63">
        <v>4.4000000000000004</v>
      </c>
      <c r="P9" s="13">
        <f t="shared" si="11"/>
        <v>4</v>
      </c>
      <c r="Q9" s="12" t="str">
        <f t="shared" si="6"/>
        <v>nav</v>
      </c>
      <c r="R9" s="63" t="s">
        <v>320</v>
      </c>
      <c r="S9" s="18" t="str">
        <f t="shared" si="12"/>
        <v>nav</v>
      </c>
      <c r="T9" s="16" t="str">
        <f t="shared" si="13"/>
        <v>nav</v>
      </c>
      <c r="U9" s="21" t="str">
        <f t="shared" si="14"/>
        <v>nav</v>
      </c>
      <c r="V9" s="37" t="str">
        <f t="shared" si="7"/>
        <v/>
      </c>
      <c r="W9" s="191" t="str">
        <f t="shared" si="8"/>
        <v/>
      </c>
    </row>
    <row r="10" spans="1:24" x14ac:dyDescent="0.25">
      <c r="A10" s="92">
        <v>6</v>
      </c>
      <c r="B10" s="193" t="s">
        <v>40</v>
      </c>
      <c r="C10" s="154">
        <v>2.95</v>
      </c>
      <c r="D10" s="157">
        <f t="shared" si="0"/>
        <v>1</v>
      </c>
      <c r="E10" s="146">
        <f t="shared" si="1"/>
        <v>1</v>
      </c>
      <c r="F10" s="147">
        <v>16.25</v>
      </c>
      <c r="G10" s="157">
        <f t="shared" si="9"/>
        <v>1</v>
      </c>
      <c r="H10" s="146">
        <f t="shared" si="2"/>
        <v>1</v>
      </c>
      <c r="I10" s="147">
        <v>20</v>
      </c>
      <c r="J10" s="145">
        <f t="shared" si="10"/>
        <v>2</v>
      </c>
      <c r="K10" s="147">
        <f t="shared" si="3"/>
        <v>2</v>
      </c>
      <c r="L10" s="147">
        <v>60</v>
      </c>
      <c r="M10" s="157">
        <f t="shared" si="4"/>
        <v>4</v>
      </c>
      <c r="N10" s="148">
        <f t="shared" si="5"/>
        <v>3</v>
      </c>
      <c r="O10" s="147">
        <v>4.0199999999999996</v>
      </c>
      <c r="P10" s="157">
        <f t="shared" si="11"/>
        <v>1</v>
      </c>
      <c r="Q10" s="146">
        <f t="shared" si="6"/>
        <v>1</v>
      </c>
      <c r="R10" s="147" t="s">
        <v>314</v>
      </c>
      <c r="S10" s="158">
        <f t="shared" si="12"/>
        <v>4</v>
      </c>
      <c r="T10" s="151">
        <f t="shared" si="13"/>
        <v>4</v>
      </c>
      <c r="U10" s="152" t="str">
        <f t="shared" si="14"/>
        <v/>
      </c>
      <c r="V10" s="153">
        <f t="shared" si="7"/>
        <v>2</v>
      </c>
      <c r="W10" s="41">
        <f t="shared" si="8"/>
        <v>2</v>
      </c>
    </row>
    <row r="11" spans="1:24" x14ac:dyDescent="0.25">
      <c r="A11" s="92">
        <v>7</v>
      </c>
      <c r="B11" s="70" t="s">
        <v>41</v>
      </c>
      <c r="C11" s="34">
        <v>2.41</v>
      </c>
      <c r="D11" s="13">
        <f t="shared" si="0"/>
        <v>7</v>
      </c>
      <c r="E11" s="12">
        <f t="shared" si="1"/>
        <v>6</v>
      </c>
      <c r="F11" s="63">
        <v>12.17</v>
      </c>
      <c r="G11" s="13">
        <f t="shared" si="9"/>
        <v>6</v>
      </c>
      <c r="H11" s="12">
        <f t="shared" si="2"/>
        <v>5</v>
      </c>
      <c r="I11" s="63">
        <v>8</v>
      </c>
      <c r="J11" s="24">
        <f t="shared" si="10"/>
        <v>7</v>
      </c>
      <c r="K11" s="26">
        <f t="shared" si="3"/>
        <v>6</v>
      </c>
      <c r="L11" s="63">
        <v>53</v>
      </c>
      <c r="M11" s="13">
        <f t="shared" si="4"/>
        <v>7</v>
      </c>
      <c r="N11" s="31">
        <f t="shared" si="5"/>
        <v>6</v>
      </c>
      <c r="O11" s="63">
        <v>4.5</v>
      </c>
      <c r="P11" s="13">
        <f t="shared" si="11"/>
        <v>8</v>
      </c>
      <c r="Q11" s="12">
        <f t="shared" si="6"/>
        <v>7</v>
      </c>
      <c r="R11" s="63" t="s">
        <v>337</v>
      </c>
      <c r="S11" s="18">
        <f t="shared" si="12"/>
        <v>5</v>
      </c>
      <c r="T11" s="16">
        <f t="shared" si="13"/>
        <v>5</v>
      </c>
      <c r="U11" s="21" t="str">
        <f t="shared" si="14"/>
        <v/>
      </c>
      <c r="V11" s="37">
        <f t="shared" si="7"/>
        <v>5.833333333333333</v>
      </c>
      <c r="W11" s="191">
        <f t="shared" si="8"/>
        <v>6</v>
      </c>
    </row>
    <row r="12" spans="1:24" x14ac:dyDescent="0.25">
      <c r="A12" s="92">
        <v>8</v>
      </c>
      <c r="B12" s="70" t="s">
        <v>45</v>
      </c>
      <c r="C12" s="34"/>
      <c r="D12" s="13" t="str">
        <f t="shared" si="0"/>
        <v/>
      </c>
      <c r="E12" s="12" t="str">
        <f t="shared" si="1"/>
        <v/>
      </c>
      <c r="F12" s="63"/>
      <c r="G12" s="13" t="str">
        <f t="shared" si="9"/>
        <v/>
      </c>
      <c r="H12" s="12" t="str">
        <f t="shared" si="2"/>
        <v/>
      </c>
      <c r="I12" s="63"/>
      <c r="J12" s="24" t="str">
        <f t="shared" si="10"/>
        <v/>
      </c>
      <c r="K12" s="26" t="str">
        <f t="shared" si="3"/>
        <v/>
      </c>
      <c r="L12" s="63"/>
      <c r="M12" s="13" t="str">
        <f t="shared" si="4"/>
        <v/>
      </c>
      <c r="N12" s="31" t="str">
        <f t="shared" si="5"/>
        <v/>
      </c>
      <c r="O12" s="63"/>
      <c r="P12" s="13" t="str">
        <f t="shared" si="11"/>
        <v/>
      </c>
      <c r="Q12" s="12" t="str">
        <f t="shared" si="6"/>
        <v/>
      </c>
      <c r="R12" s="63"/>
      <c r="S12" s="18" t="str">
        <f t="shared" si="12"/>
        <v/>
      </c>
      <c r="T12" s="16" t="str">
        <f t="shared" si="13"/>
        <v/>
      </c>
      <c r="U12" s="21" t="str">
        <f t="shared" si="14"/>
        <v/>
      </c>
      <c r="V12" s="37" t="str">
        <f t="shared" si="7"/>
        <v/>
      </c>
      <c r="W12" s="191" t="str">
        <f t="shared" si="8"/>
        <v/>
      </c>
    </row>
    <row r="13" spans="1:24" x14ac:dyDescent="0.25">
      <c r="A13" s="92">
        <v>9</v>
      </c>
      <c r="B13" s="70" t="s">
        <v>42</v>
      </c>
      <c r="C13" s="34">
        <v>2.71</v>
      </c>
      <c r="D13" s="24">
        <f t="shared" ref="D13:D19" si="15">IF(C13="nav","nav",IF(C13="","",COUNTIF(C$5:C$34,"&gt;"&amp;C13)+1))</f>
        <v>3</v>
      </c>
      <c r="E13" s="161">
        <f t="shared" ref="E13:E20" si="16">IF(OR(U13="nav"),"nav",IF(C13="","",COUNTIFS(C$5:C$34,"&gt;"&amp;C13,U$5:U$34,"&lt;&gt;nav")+1))</f>
        <v>3</v>
      </c>
      <c r="F13" s="161">
        <v>12.94</v>
      </c>
      <c r="G13" s="24">
        <f>IF(F13="nav","nav",IF(F13="","",COUNTIF(F$5:F$34,"&gt;"&amp;F13)+1))</f>
        <v>5</v>
      </c>
      <c r="H13" s="161">
        <f t="shared" ref="H13:H20" si="17">IF(OR(U13="nav"),"nav",IF(F13="","",COUNTIFS(F$5:F$34,"&gt;"&amp;F13,U$5:U$34,"&lt;&gt;nav")+1))</f>
        <v>4</v>
      </c>
      <c r="I13" s="161">
        <v>15</v>
      </c>
      <c r="J13" s="24">
        <f>IF(I13="nav","nav",IF(I13="","",COUNTIF(I$5:I$34,"&gt;"&amp;I13)+1))</f>
        <v>4</v>
      </c>
      <c r="K13" s="161">
        <f t="shared" ref="K13:K20" si="18">IF(OR(U13="nav"),"nav",IF(I13="","",COUNTIFS(I$5:I$34,"&gt;"&amp;I13,U$5:U$34,"&lt;&gt;nav")+1))</f>
        <v>4</v>
      </c>
      <c r="L13" s="161">
        <v>50</v>
      </c>
      <c r="M13" s="24">
        <f t="shared" ref="M13:M20" si="19">IF(L13="nav","nav",IF(L13="","",COUNTIF(L$5:L$34,"&gt;"&amp;L13)+1))</f>
        <v>9</v>
      </c>
      <c r="N13" s="162">
        <f t="shared" ref="N13:N20" si="20">IF(OR(U13="nav"),"nav",IF(L13="","",COUNTIFS(L$5:L$34,"&gt;"&amp;L13,U$5:U$34,"&lt;&gt;nav")+1))</f>
        <v>8</v>
      </c>
      <c r="O13" s="161">
        <v>4.42</v>
      </c>
      <c r="P13" s="24">
        <f>IF(O13="nav","nav",IF(O13="","",COUNTIF(O$5:O$34,"&lt;"&amp;O13)+1))</f>
        <v>6</v>
      </c>
      <c r="Q13" s="161">
        <f t="shared" ref="Q13:Q20" si="21">IF(OR(U13="nav"),"nav",IF(O13="","",COUNTIFS(O$5:O$34,"&lt;"&amp;O13,U$5:U$34,"&lt;&gt;nav")+1))</f>
        <v>5</v>
      </c>
      <c r="R13" s="161" t="s">
        <v>321</v>
      </c>
      <c r="S13" s="23">
        <f>IF(R13="nav","nav",IF(R13="","",COUNTIF(R$5:R$34,"&lt;"&amp;R13)+1))</f>
        <v>3</v>
      </c>
      <c r="T13" s="20">
        <f>IF(OR(U13="nav"),"nav",IF(R13="","",COUNTIFS(R$5:R$34,"&lt;"&amp;R13,U$5:U$34,"&lt;&gt;nav")+1))</f>
        <v>3</v>
      </c>
      <c r="U13" s="21" t="str">
        <f>IF(OR(D13="nav",G13="nav",J13="nav",M13="nav",P13="nav",S13="nav"),"nav","")</f>
        <v/>
      </c>
      <c r="V13" s="37">
        <f t="shared" ref="V13:V20" si="22">IF(OR(AND(D13="",G13="",M13="",P13="",S13="",J13=""),U13="nav"),"",AVERAGE(E13,H13,K13,N13,Q13,T13))</f>
        <v>4.5</v>
      </c>
      <c r="W13" s="192">
        <f t="shared" ref="W13:W20" si="23">IF(OR(V13="",V13="nav"),"",COUNTIF(V$5:V$34,"&lt;"&amp;V13)+1)</f>
        <v>5</v>
      </c>
    </row>
    <row r="14" spans="1:24" x14ac:dyDescent="0.25">
      <c r="A14" s="92">
        <v>10</v>
      </c>
      <c r="B14" s="70" t="s">
        <v>43</v>
      </c>
      <c r="C14" s="154"/>
      <c r="D14" s="157" t="str">
        <f t="shared" si="15"/>
        <v/>
      </c>
      <c r="E14" s="146" t="str">
        <f t="shared" si="16"/>
        <v/>
      </c>
      <c r="F14" s="147"/>
      <c r="G14" s="157" t="str">
        <f t="shared" ref="G14:G20" si="24">IF(F14="nav","nav",IF(F14="","",COUNTIF(F$5:F$34,"&gt;"&amp;F14)+1))</f>
        <v/>
      </c>
      <c r="H14" s="146" t="str">
        <f t="shared" si="17"/>
        <v/>
      </c>
      <c r="I14" s="147"/>
      <c r="J14" s="145" t="str">
        <f t="shared" ref="J14:J20" si="25">IF(I14="nav","nav",IF(I14="","",COUNTIF(I$5:I$34,"&gt;"&amp;I14)+1))</f>
        <v/>
      </c>
      <c r="K14" s="147" t="str">
        <f t="shared" si="18"/>
        <v/>
      </c>
      <c r="L14" s="147"/>
      <c r="M14" s="157" t="str">
        <f t="shared" si="19"/>
        <v/>
      </c>
      <c r="N14" s="148" t="str">
        <f t="shared" si="20"/>
        <v/>
      </c>
      <c r="O14" s="147"/>
      <c r="P14" s="157" t="str">
        <f t="shared" ref="P14:P20" si="26">IF(O14="nav","nav",IF(O14="","",COUNTIF(O$5:O$34,"&lt;"&amp;O14)+1))</f>
        <v/>
      </c>
      <c r="Q14" s="146" t="str">
        <f t="shared" si="21"/>
        <v/>
      </c>
      <c r="R14" s="147"/>
      <c r="S14" s="158" t="str">
        <f t="shared" ref="S14:S20" si="27">IF(R14="nav","nav",IF(R14="","",COUNTIF(R$5:R$34,"&lt;"&amp;R14)+1))</f>
        <v/>
      </c>
      <c r="T14" s="151" t="str">
        <f t="shared" ref="T14:T20" si="28">IF(OR(U14="nav"),"nav",IF(R14="","",COUNTIFS(R$5:R$34,"&lt;"&amp;R14,U$5:U$34,"&lt;&gt;nav")+1))</f>
        <v/>
      </c>
      <c r="U14" s="152" t="str">
        <f t="shared" ref="U14:U20" si="29">IF(OR(D14="nav",G14="nav",J14="nav",M14="nav",P14="nav",S14="nav"),"nav","")</f>
        <v/>
      </c>
      <c r="V14" s="153" t="str">
        <f t="shared" si="22"/>
        <v/>
      </c>
      <c r="W14" s="191" t="str">
        <f t="shared" si="23"/>
        <v/>
      </c>
    </row>
    <row r="15" spans="1:24" x14ac:dyDescent="0.25">
      <c r="A15" s="92">
        <v>11</v>
      </c>
      <c r="B15" s="70" t="s">
        <v>44</v>
      </c>
      <c r="C15" s="34">
        <v>2.37</v>
      </c>
      <c r="D15" s="13">
        <f t="shared" si="15"/>
        <v>9</v>
      </c>
      <c r="E15" s="12">
        <f t="shared" si="16"/>
        <v>8</v>
      </c>
      <c r="F15" s="160">
        <v>7.45</v>
      </c>
      <c r="G15" s="13">
        <f t="shared" si="24"/>
        <v>9</v>
      </c>
      <c r="H15" s="12">
        <f t="shared" si="17"/>
        <v>8</v>
      </c>
      <c r="I15" s="160">
        <v>6</v>
      </c>
      <c r="J15" s="24">
        <f t="shared" si="25"/>
        <v>8</v>
      </c>
      <c r="K15" s="160">
        <f t="shared" si="18"/>
        <v>7</v>
      </c>
      <c r="L15" s="160">
        <v>53</v>
      </c>
      <c r="M15" s="13">
        <f t="shared" si="19"/>
        <v>7</v>
      </c>
      <c r="N15" s="31">
        <f t="shared" si="20"/>
        <v>6</v>
      </c>
      <c r="O15" s="160">
        <v>4.4400000000000004</v>
      </c>
      <c r="P15" s="13">
        <f t="shared" si="26"/>
        <v>7</v>
      </c>
      <c r="Q15" s="12">
        <f t="shared" si="21"/>
        <v>6</v>
      </c>
      <c r="R15" s="160" t="s">
        <v>333</v>
      </c>
      <c r="S15" s="18">
        <f t="shared" si="27"/>
        <v>7</v>
      </c>
      <c r="T15" s="16">
        <f t="shared" si="28"/>
        <v>7</v>
      </c>
      <c r="U15" s="21" t="str">
        <f t="shared" si="29"/>
        <v/>
      </c>
      <c r="V15" s="37">
        <f t="shared" si="22"/>
        <v>7</v>
      </c>
      <c r="W15" s="191">
        <f t="shared" si="23"/>
        <v>7</v>
      </c>
    </row>
    <row r="16" spans="1:24" x14ac:dyDescent="0.25">
      <c r="A16" s="92">
        <v>12</v>
      </c>
      <c r="B16" s="163" t="s">
        <v>128</v>
      </c>
      <c r="C16" s="154"/>
      <c r="D16" s="157" t="str">
        <f t="shared" si="15"/>
        <v/>
      </c>
      <c r="E16" s="146" t="str">
        <f t="shared" si="16"/>
        <v/>
      </c>
      <c r="F16" s="147"/>
      <c r="G16" s="157" t="str">
        <f t="shared" si="24"/>
        <v/>
      </c>
      <c r="H16" s="146" t="str">
        <f t="shared" si="17"/>
        <v/>
      </c>
      <c r="I16" s="147"/>
      <c r="J16" s="145" t="str">
        <f t="shared" si="25"/>
        <v/>
      </c>
      <c r="K16" s="147" t="str">
        <f t="shared" si="18"/>
        <v/>
      </c>
      <c r="L16" s="147"/>
      <c r="M16" s="157" t="str">
        <f t="shared" si="19"/>
        <v/>
      </c>
      <c r="N16" s="148" t="str">
        <f t="shared" si="20"/>
        <v/>
      </c>
      <c r="O16" s="147"/>
      <c r="P16" s="157" t="str">
        <f t="shared" si="26"/>
        <v/>
      </c>
      <c r="Q16" s="146" t="str">
        <f t="shared" si="21"/>
        <v/>
      </c>
      <c r="R16" s="147"/>
      <c r="S16" s="158" t="str">
        <f t="shared" si="27"/>
        <v/>
      </c>
      <c r="T16" s="151" t="str">
        <f t="shared" si="28"/>
        <v/>
      </c>
      <c r="U16" s="152" t="str">
        <f t="shared" si="29"/>
        <v/>
      </c>
      <c r="V16" s="153" t="str">
        <f t="shared" si="22"/>
        <v/>
      </c>
      <c r="W16" s="191" t="str">
        <f t="shared" si="23"/>
        <v/>
      </c>
    </row>
    <row r="17" spans="1:23" ht="14.4" thickBot="1" x14ac:dyDescent="0.3">
      <c r="A17" s="92">
        <v>13</v>
      </c>
      <c r="B17" s="164" t="s">
        <v>132</v>
      </c>
      <c r="C17" s="34">
        <v>2.38</v>
      </c>
      <c r="D17" s="13">
        <f t="shared" si="15"/>
        <v>8</v>
      </c>
      <c r="E17" s="12">
        <f t="shared" si="16"/>
        <v>7</v>
      </c>
      <c r="F17" s="161">
        <v>11.7</v>
      </c>
      <c r="G17" s="13">
        <f t="shared" si="24"/>
        <v>7</v>
      </c>
      <c r="H17" s="12">
        <f t="shared" si="17"/>
        <v>6</v>
      </c>
      <c r="I17" s="161">
        <v>5</v>
      </c>
      <c r="J17" s="24">
        <f t="shared" si="25"/>
        <v>9</v>
      </c>
      <c r="K17" s="161">
        <f t="shared" si="18"/>
        <v>8</v>
      </c>
      <c r="L17" s="161">
        <v>56</v>
      </c>
      <c r="M17" s="13">
        <f t="shared" si="19"/>
        <v>6</v>
      </c>
      <c r="N17" s="31">
        <f t="shared" si="20"/>
        <v>5</v>
      </c>
      <c r="O17" s="161">
        <v>4.6500000000000004</v>
      </c>
      <c r="P17" s="13">
        <f t="shared" si="26"/>
        <v>9</v>
      </c>
      <c r="Q17" s="12">
        <f t="shared" si="21"/>
        <v>8</v>
      </c>
      <c r="R17" s="161" t="s">
        <v>313</v>
      </c>
      <c r="S17" s="18">
        <f t="shared" si="27"/>
        <v>8</v>
      </c>
      <c r="T17" s="16">
        <f t="shared" si="28"/>
        <v>8</v>
      </c>
      <c r="U17" s="21" t="str">
        <f t="shared" si="29"/>
        <v/>
      </c>
      <c r="V17" s="37">
        <f t="shared" si="22"/>
        <v>7</v>
      </c>
      <c r="W17" s="191">
        <f t="shared" si="23"/>
        <v>7</v>
      </c>
    </row>
    <row r="18" spans="1:23" x14ac:dyDescent="0.25">
      <c r="A18" s="92">
        <v>14</v>
      </c>
      <c r="B18" s="70" t="s">
        <v>134</v>
      </c>
      <c r="C18" s="34"/>
      <c r="D18" s="13" t="str">
        <f t="shared" si="15"/>
        <v/>
      </c>
      <c r="E18" s="12" t="str">
        <f t="shared" si="16"/>
        <v/>
      </c>
      <c r="F18" s="63"/>
      <c r="G18" s="13" t="str">
        <f t="shared" si="24"/>
        <v/>
      </c>
      <c r="H18" s="12" t="str">
        <f t="shared" si="17"/>
        <v/>
      </c>
      <c r="I18" s="63"/>
      <c r="J18" s="24" t="str">
        <f t="shared" si="25"/>
        <v/>
      </c>
      <c r="K18" s="48" t="str">
        <f t="shared" si="18"/>
        <v/>
      </c>
      <c r="L18" s="63"/>
      <c r="M18" s="13" t="str">
        <f t="shared" si="19"/>
        <v/>
      </c>
      <c r="N18" s="31" t="str">
        <f t="shared" si="20"/>
        <v/>
      </c>
      <c r="O18" s="63"/>
      <c r="P18" s="13" t="str">
        <f t="shared" si="26"/>
        <v/>
      </c>
      <c r="Q18" s="12" t="str">
        <f t="shared" si="21"/>
        <v/>
      </c>
      <c r="R18" s="63"/>
      <c r="S18" s="18" t="str">
        <f t="shared" si="27"/>
        <v/>
      </c>
      <c r="T18" s="16" t="str">
        <f t="shared" si="28"/>
        <v/>
      </c>
      <c r="U18" s="21" t="str">
        <f t="shared" si="29"/>
        <v/>
      </c>
      <c r="V18" s="37" t="str">
        <f t="shared" si="22"/>
        <v/>
      </c>
      <c r="W18" s="191" t="str">
        <f t="shared" si="23"/>
        <v/>
      </c>
    </row>
    <row r="19" spans="1:23" x14ac:dyDescent="0.25">
      <c r="A19" s="92">
        <v>15</v>
      </c>
      <c r="B19" s="70" t="s">
        <v>135</v>
      </c>
      <c r="C19" s="34"/>
      <c r="D19" s="13" t="str">
        <f t="shared" si="15"/>
        <v/>
      </c>
      <c r="E19" s="12" t="str">
        <f t="shared" si="16"/>
        <v/>
      </c>
      <c r="F19" s="63"/>
      <c r="G19" s="13" t="str">
        <f t="shared" si="24"/>
        <v/>
      </c>
      <c r="H19" s="12" t="str">
        <f t="shared" si="17"/>
        <v/>
      </c>
      <c r="I19" s="63"/>
      <c r="J19" s="24" t="str">
        <f t="shared" si="25"/>
        <v/>
      </c>
      <c r="K19" s="48" t="str">
        <f t="shared" si="18"/>
        <v/>
      </c>
      <c r="L19" s="63"/>
      <c r="M19" s="13" t="str">
        <f t="shared" si="19"/>
        <v/>
      </c>
      <c r="N19" s="31" t="str">
        <f t="shared" si="20"/>
        <v/>
      </c>
      <c r="O19" s="63"/>
      <c r="P19" s="13" t="str">
        <f t="shared" si="26"/>
        <v/>
      </c>
      <c r="Q19" s="12" t="str">
        <f t="shared" si="21"/>
        <v/>
      </c>
      <c r="R19" s="63"/>
      <c r="S19" s="18" t="str">
        <f t="shared" si="27"/>
        <v/>
      </c>
      <c r="T19" s="16" t="str">
        <f t="shared" si="28"/>
        <v/>
      </c>
      <c r="U19" s="21" t="str">
        <f t="shared" si="29"/>
        <v/>
      </c>
      <c r="V19" s="37" t="str">
        <f t="shared" si="22"/>
        <v/>
      </c>
      <c r="W19" s="191" t="str">
        <f t="shared" si="23"/>
        <v/>
      </c>
    </row>
    <row r="20" spans="1:23" x14ac:dyDescent="0.25">
      <c r="A20" s="92">
        <v>16</v>
      </c>
      <c r="B20" s="70" t="s">
        <v>137</v>
      </c>
      <c r="C20" s="34">
        <v>2.58</v>
      </c>
      <c r="D20" s="13">
        <f>IF(C20="nav","nav",IF(C20="","",COUNTIF(C$5:C$34,"&gt;"&amp;C20)+1))</f>
        <v>6</v>
      </c>
      <c r="E20" s="12">
        <f t="shared" si="16"/>
        <v>5</v>
      </c>
      <c r="F20" s="63">
        <v>13.3</v>
      </c>
      <c r="G20" s="13">
        <f t="shared" si="24"/>
        <v>3</v>
      </c>
      <c r="H20" s="12">
        <f t="shared" si="17"/>
        <v>3</v>
      </c>
      <c r="I20" s="63">
        <v>12</v>
      </c>
      <c r="J20" s="24">
        <f t="shared" si="25"/>
        <v>5</v>
      </c>
      <c r="K20" s="48">
        <f t="shared" si="18"/>
        <v>5</v>
      </c>
      <c r="L20" s="63">
        <v>57</v>
      </c>
      <c r="M20" s="13">
        <f t="shared" si="19"/>
        <v>5</v>
      </c>
      <c r="N20" s="31">
        <f t="shared" si="20"/>
        <v>4</v>
      </c>
      <c r="O20" s="63">
        <v>4.25</v>
      </c>
      <c r="P20" s="13">
        <f t="shared" si="26"/>
        <v>3</v>
      </c>
      <c r="Q20" s="12">
        <f t="shared" si="21"/>
        <v>3</v>
      </c>
      <c r="R20" s="63" t="s">
        <v>326</v>
      </c>
      <c r="S20" s="18">
        <f t="shared" si="27"/>
        <v>6</v>
      </c>
      <c r="T20" s="16">
        <f t="shared" si="28"/>
        <v>6</v>
      </c>
      <c r="U20" s="21" t="str">
        <f t="shared" si="29"/>
        <v/>
      </c>
      <c r="V20" s="37">
        <f t="shared" si="22"/>
        <v>4.333333333333333</v>
      </c>
      <c r="W20" s="191">
        <f t="shared" si="23"/>
        <v>4</v>
      </c>
    </row>
    <row r="21" spans="1:23" x14ac:dyDescent="0.25">
      <c r="A21" s="92">
        <v>17</v>
      </c>
      <c r="B21" s="70" t="s">
        <v>136</v>
      </c>
      <c r="C21" s="34"/>
      <c r="D21" s="24" t="str">
        <f t="shared" ref="D21:D25" si="30">IF(C21="nav","nav",IF(C21="","",COUNTIF(C$5:C$34,"&gt;"&amp;C21)+1))</f>
        <v/>
      </c>
      <c r="E21" s="48" t="str">
        <f t="shared" ref="E21:E25" si="31">IF(OR(U21="nav"),"nav",IF(C21="","",COUNTIFS(C$5:C$34,"&gt;"&amp;C21,U$5:U$34,"&lt;&gt;nav")+1))</f>
        <v/>
      </c>
      <c r="F21" s="63"/>
      <c r="G21" s="24" t="str">
        <f>IF(F21="nav","nav",IF(F21="","",COUNTIF(F$5:F$34,"&gt;"&amp;F21)+1))</f>
        <v/>
      </c>
      <c r="H21" s="48" t="str">
        <f t="shared" ref="H21:H25" si="32">IF(OR(U21="nav"),"nav",IF(F21="","",COUNTIFS(F$5:F$34,"&gt;"&amp;F21,U$5:U$34,"&lt;&gt;nav")+1))</f>
        <v/>
      </c>
      <c r="I21" s="63"/>
      <c r="J21" s="24" t="str">
        <f>IF(I21="nav","nav",IF(I21="","",COUNTIF(I$5:I$34,"&gt;"&amp;I21)+1))</f>
        <v/>
      </c>
      <c r="K21" s="48" t="str">
        <f t="shared" ref="K21:K25" si="33">IF(OR(U21="nav"),"nav",IF(I21="","",COUNTIFS(I$5:I$34,"&gt;"&amp;I21,U$5:U$34,"&lt;&gt;nav")+1))</f>
        <v/>
      </c>
      <c r="L21" s="63"/>
      <c r="M21" s="24" t="str">
        <f t="shared" ref="M21:M25" si="34">IF(L21="nav","nav",IF(L21="","",COUNTIF(L$5:L$34,"&gt;"&amp;L21)+1))</f>
        <v/>
      </c>
      <c r="N21" s="50" t="str">
        <f t="shared" ref="N21:N25" si="35">IF(OR(U21="nav"),"nav",IF(L21="","",COUNTIFS(L$5:L$34,"&gt;"&amp;L21,U$5:U$34,"&lt;&gt;nav")+1))</f>
        <v/>
      </c>
      <c r="O21" s="63"/>
      <c r="P21" s="24" t="str">
        <f>IF(O21="nav","nav",IF(O21="","",COUNTIF(O$5:O$34,"&lt;"&amp;O21)+1))</f>
        <v/>
      </c>
      <c r="Q21" s="48" t="str">
        <f t="shared" ref="Q21:Q25" si="36">IF(OR(U21="nav"),"nav",IF(O21="","",COUNTIFS(O$5:O$34,"&lt;"&amp;O21,U$5:U$34,"&lt;&gt;nav")+1))</f>
        <v/>
      </c>
      <c r="R21" s="63"/>
      <c r="S21" s="23" t="str">
        <f>IF(R21="nav","nav",IF(R21="","",COUNTIF(R$5:R$34,"&lt;"&amp;R21)+1))</f>
        <v/>
      </c>
      <c r="T21" s="20" t="str">
        <f>IF(OR(U21="nav"),"nav",IF(R21="","",COUNTIFS(R$5:R$34,"&lt;"&amp;R21,U$5:U$34,"&lt;&gt;nav")+1))</f>
        <v/>
      </c>
      <c r="U21" s="21" t="str">
        <f>IF(OR(D21="nav",G21="nav",J21="nav",M21="nav",P21="nav",S21="nav"),"nav","")</f>
        <v/>
      </c>
      <c r="V21" s="37" t="str">
        <f t="shared" ref="V21:V25" si="37">IF(OR(AND(D21="",G21="",M21="",P21="",S21="",J21=""),U21="nav"),"",AVERAGE(E21,H21,K21,N21,Q21,T21))</f>
        <v/>
      </c>
      <c r="W21" s="192" t="str">
        <f t="shared" ref="W21:W25" si="38">IF(OR(V21="",V21="nav"),"",COUNTIF(V$5:V$34,"&lt;"&amp;V21)+1)</f>
        <v/>
      </c>
    </row>
    <row r="22" spans="1:23" x14ac:dyDescent="0.25">
      <c r="A22" s="92">
        <v>18</v>
      </c>
      <c r="B22" s="70"/>
      <c r="C22" s="34"/>
      <c r="D22" s="13" t="str">
        <f t="shared" si="30"/>
        <v/>
      </c>
      <c r="E22" s="12" t="str">
        <f t="shared" si="31"/>
        <v/>
      </c>
      <c r="F22" s="63"/>
      <c r="G22" s="13" t="str">
        <f t="shared" ref="G22:G25" si="39">IF(F22="nav","nav",IF(F22="","",COUNTIF(F$5:F$34,"&gt;"&amp;F22)+1))</f>
        <v/>
      </c>
      <c r="H22" s="12" t="str">
        <f t="shared" si="32"/>
        <v/>
      </c>
      <c r="I22" s="63"/>
      <c r="J22" s="24" t="str">
        <f t="shared" ref="J22:J25" si="40">IF(I22="nav","nav",IF(I22="","",COUNTIF(I$5:I$34,"&gt;"&amp;I22)+1))</f>
        <v/>
      </c>
      <c r="K22" s="48" t="str">
        <f t="shared" si="33"/>
        <v/>
      </c>
      <c r="L22" s="63"/>
      <c r="M22" s="13" t="str">
        <f t="shared" si="34"/>
        <v/>
      </c>
      <c r="N22" s="31" t="str">
        <f t="shared" si="35"/>
        <v/>
      </c>
      <c r="O22" s="63"/>
      <c r="P22" s="13" t="str">
        <f t="shared" ref="P22:P25" si="41">IF(O22="nav","nav",IF(O22="","",COUNTIF(O$5:O$34,"&lt;"&amp;O22)+1))</f>
        <v/>
      </c>
      <c r="Q22" s="12" t="str">
        <f t="shared" si="36"/>
        <v/>
      </c>
      <c r="R22" s="63"/>
      <c r="S22" s="18" t="str">
        <f t="shared" ref="S22:S25" si="42">IF(R22="nav","nav",IF(R22="","",COUNTIF(R$5:R$34,"&lt;"&amp;R22)+1))</f>
        <v/>
      </c>
      <c r="T22" s="16" t="str">
        <f t="shared" ref="T22:T25" si="43">IF(OR(U22="nav"),"nav",IF(R22="","",COUNTIFS(R$5:R$34,"&lt;"&amp;R22,U$5:U$34,"&lt;&gt;nav")+1))</f>
        <v/>
      </c>
      <c r="U22" s="21" t="str">
        <f t="shared" ref="U22:U25" si="44">IF(OR(D22="nav",G22="nav",J22="nav",M22="nav",P22="nav",S22="nav"),"nav","")</f>
        <v/>
      </c>
      <c r="V22" s="37" t="str">
        <f t="shared" si="37"/>
        <v/>
      </c>
      <c r="W22" s="191" t="str">
        <f t="shared" si="38"/>
        <v/>
      </c>
    </row>
    <row r="23" spans="1:23" x14ac:dyDescent="0.25">
      <c r="A23" s="92">
        <v>19</v>
      </c>
      <c r="B23" s="70"/>
      <c r="C23" s="34"/>
      <c r="D23" s="13" t="str">
        <f t="shared" si="30"/>
        <v/>
      </c>
      <c r="E23" s="12" t="str">
        <f t="shared" si="31"/>
        <v/>
      </c>
      <c r="F23" s="63"/>
      <c r="G23" s="13" t="str">
        <f t="shared" si="39"/>
        <v/>
      </c>
      <c r="H23" s="12" t="str">
        <f t="shared" si="32"/>
        <v/>
      </c>
      <c r="I23" s="63"/>
      <c r="J23" s="24" t="str">
        <f t="shared" si="40"/>
        <v/>
      </c>
      <c r="K23" s="48" t="str">
        <f t="shared" si="33"/>
        <v/>
      </c>
      <c r="L23" s="63"/>
      <c r="M23" s="13" t="str">
        <f t="shared" si="34"/>
        <v/>
      </c>
      <c r="N23" s="31" t="str">
        <f t="shared" si="35"/>
        <v/>
      </c>
      <c r="O23" s="63"/>
      <c r="P23" s="13" t="str">
        <f t="shared" si="41"/>
        <v/>
      </c>
      <c r="Q23" s="12" t="str">
        <f t="shared" si="36"/>
        <v/>
      </c>
      <c r="R23" s="63"/>
      <c r="S23" s="18" t="str">
        <f t="shared" si="42"/>
        <v/>
      </c>
      <c r="T23" s="16" t="str">
        <f t="shared" si="43"/>
        <v/>
      </c>
      <c r="U23" s="21" t="str">
        <f t="shared" si="44"/>
        <v/>
      </c>
      <c r="V23" s="37" t="str">
        <f t="shared" si="37"/>
        <v/>
      </c>
      <c r="W23" s="191" t="str">
        <f t="shared" si="38"/>
        <v/>
      </c>
    </row>
    <row r="24" spans="1:23" x14ac:dyDescent="0.25">
      <c r="A24" s="92">
        <v>20</v>
      </c>
      <c r="B24" s="70"/>
      <c r="C24" s="34"/>
      <c r="D24" s="13" t="str">
        <f t="shared" si="30"/>
        <v/>
      </c>
      <c r="E24" s="12" t="str">
        <f t="shared" si="31"/>
        <v/>
      </c>
      <c r="F24" s="63"/>
      <c r="G24" s="13" t="str">
        <f t="shared" si="39"/>
        <v/>
      </c>
      <c r="H24" s="12" t="str">
        <f t="shared" si="32"/>
        <v/>
      </c>
      <c r="I24" s="63"/>
      <c r="J24" s="24" t="str">
        <f t="shared" si="40"/>
        <v/>
      </c>
      <c r="K24" s="48" t="str">
        <f t="shared" si="33"/>
        <v/>
      </c>
      <c r="L24" s="63"/>
      <c r="M24" s="13" t="str">
        <f t="shared" si="34"/>
        <v/>
      </c>
      <c r="N24" s="31" t="str">
        <f t="shared" si="35"/>
        <v/>
      </c>
      <c r="O24" s="63"/>
      <c r="P24" s="13" t="str">
        <f t="shared" si="41"/>
        <v/>
      </c>
      <c r="Q24" s="12" t="str">
        <f t="shared" si="36"/>
        <v/>
      </c>
      <c r="R24" s="63"/>
      <c r="S24" s="18" t="str">
        <f t="shared" si="42"/>
        <v/>
      </c>
      <c r="T24" s="16" t="str">
        <f t="shared" si="43"/>
        <v/>
      </c>
      <c r="U24" s="21" t="str">
        <f t="shared" si="44"/>
        <v/>
      </c>
      <c r="V24" s="37" t="str">
        <f t="shared" si="37"/>
        <v/>
      </c>
      <c r="W24" s="41" t="str">
        <f t="shared" si="38"/>
        <v/>
      </c>
    </row>
    <row r="25" spans="1:23" x14ac:dyDescent="0.25">
      <c r="A25" s="92">
        <v>21</v>
      </c>
      <c r="B25" s="70"/>
      <c r="C25" s="34"/>
      <c r="D25" s="13" t="str">
        <f t="shared" si="30"/>
        <v/>
      </c>
      <c r="E25" s="12" t="str">
        <f t="shared" si="31"/>
        <v/>
      </c>
      <c r="F25" s="63"/>
      <c r="G25" s="13" t="str">
        <f t="shared" si="39"/>
        <v/>
      </c>
      <c r="H25" s="12" t="str">
        <f t="shared" si="32"/>
        <v/>
      </c>
      <c r="I25" s="63"/>
      <c r="J25" s="24" t="str">
        <f t="shared" si="40"/>
        <v/>
      </c>
      <c r="K25" s="48" t="str">
        <f t="shared" si="33"/>
        <v/>
      </c>
      <c r="L25" s="63"/>
      <c r="M25" s="13" t="str">
        <f t="shared" si="34"/>
        <v/>
      </c>
      <c r="N25" s="31" t="str">
        <f t="shared" si="35"/>
        <v/>
      </c>
      <c r="O25" s="63"/>
      <c r="P25" s="13" t="str">
        <f t="shared" si="41"/>
        <v/>
      </c>
      <c r="Q25" s="12" t="str">
        <f t="shared" si="36"/>
        <v/>
      </c>
      <c r="R25" s="63"/>
      <c r="S25" s="18" t="str">
        <f t="shared" si="42"/>
        <v/>
      </c>
      <c r="T25" s="16" t="str">
        <f t="shared" si="43"/>
        <v/>
      </c>
      <c r="U25" s="21" t="str">
        <f t="shared" si="44"/>
        <v/>
      </c>
      <c r="V25" s="37" t="str">
        <f t="shared" si="37"/>
        <v/>
      </c>
      <c r="W25" s="41" t="str">
        <f t="shared" si="38"/>
        <v/>
      </c>
    </row>
    <row r="26" spans="1:23" x14ac:dyDescent="0.25">
      <c r="A26" s="92">
        <v>22</v>
      </c>
      <c r="B26" s="70"/>
      <c r="C26" s="34"/>
      <c r="D26" s="13" t="str">
        <f t="shared" si="0"/>
        <v/>
      </c>
      <c r="E26" s="12" t="str">
        <f t="shared" si="1"/>
        <v/>
      </c>
      <c r="F26" s="63"/>
      <c r="G26" s="13" t="str">
        <f t="shared" si="9"/>
        <v/>
      </c>
      <c r="H26" s="12" t="str">
        <f t="shared" si="2"/>
        <v/>
      </c>
      <c r="I26" s="63"/>
      <c r="J26" s="24" t="str">
        <f t="shared" si="10"/>
        <v/>
      </c>
      <c r="K26" s="26" t="str">
        <f t="shared" si="3"/>
        <v/>
      </c>
      <c r="L26" s="63"/>
      <c r="M26" s="13" t="str">
        <f t="shared" si="4"/>
        <v/>
      </c>
      <c r="N26" s="31" t="str">
        <f t="shared" si="5"/>
        <v/>
      </c>
      <c r="O26" s="63"/>
      <c r="P26" s="13" t="str">
        <f t="shared" si="11"/>
        <v/>
      </c>
      <c r="Q26" s="12" t="str">
        <f t="shared" si="6"/>
        <v/>
      </c>
      <c r="R26" s="63"/>
      <c r="S26" s="18" t="str">
        <f t="shared" si="12"/>
        <v/>
      </c>
      <c r="T26" s="16" t="str">
        <f t="shared" si="13"/>
        <v/>
      </c>
      <c r="U26" s="21" t="str">
        <f t="shared" si="14"/>
        <v/>
      </c>
      <c r="V26" s="37" t="str">
        <f t="shared" si="7"/>
        <v/>
      </c>
      <c r="W26" s="41" t="str">
        <f t="shared" si="8"/>
        <v/>
      </c>
    </row>
    <row r="27" spans="1:23" x14ac:dyDescent="0.25">
      <c r="A27" s="92">
        <v>23</v>
      </c>
      <c r="B27" s="121"/>
      <c r="C27" s="34"/>
      <c r="D27" s="13" t="str">
        <f t="shared" si="0"/>
        <v/>
      </c>
      <c r="E27" s="12" t="str">
        <f t="shared" si="1"/>
        <v/>
      </c>
      <c r="F27" s="63"/>
      <c r="G27" s="13" t="str">
        <f t="shared" si="9"/>
        <v/>
      </c>
      <c r="H27" s="12" t="str">
        <f t="shared" si="2"/>
        <v/>
      </c>
      <c r="I27" s="63"/>
      <c r="J27" s="24" t="str">
        <f t="shared" si="10"/>
        <v/>
      </c>
      <c r="K27" s="26" t="str">
        <f t="shared" si="3"/>
        <v/>
      </c>
      <c r="L27" s="63"/>
      <c r="M27" s="13" t="str">
        <f t="shared" si="4"/>
        <v/>
      </c>
      <c r="N27" s="31" t="str">
        <f t="shared" si="5"/>
        <v/>
      </c>
      <c r="O27" s="63"/>
      <c r="P27" s="13" t="str">
        <f t="shared" si="11"/>
        <v/>
      </c>
      <c r="Q27" s="12" t="str">
        <f t="shared" si="6"/>
        <v/>
      </c>
      <c r="R27" s="63"/>
      <c r="S27" s="18" t="str">
        <f t="shared" si="12"/>
        <v/>
      </c>
      <c r="T27" s="16" t="str">
        <f t="shared" si="13"/>
        <v/>
      </c>
      <c r="U27" s="21" t="str">
        <f t="shared" si="14"/>
        <v/>
      </c>
      <c r="V27" s="37" t="str">
        <f t="shared" si="7"/>
        <v/>
      </c>
      <c r="W27" s="41" t="str">
        <f t="shared" si="8"/>
        <v/>
      </c>
    </row>
    <row r="28" spans="1:23" x14ac:dyDescent="0.25">
      <c r="A28" s="92">
        <v>24</v>
      </c>
      <c r="B28" s="70"/>
      <c r="C28" s="34"/>
      <c r="D28" s="13" t="str">
        <f t="shared" si="0"/>
        <v/>
      </c>
      <c r="E28" s="12" t="str">
        <f t="shared" si="1"/>
        <v/>
      </c>
      <c r="F28" s="63"/>
      <c r="G28" s="13" t="str">
        <f t="shared" si="9"/>
        <v/>
      </c>
      <c r="H28" s="12" t="str">
        <f t="shared" si="2"/>
        <v/>
      </c>
      <c r="I28" s="63"/>
      <c r="J28" s="24" t="str">
        <f t="shared" si="10"/>
        <v/>
      </c>
      <c r="K28" s="26" t="str">
        <f t="shared" si="3"/>
        <v/>
      </c>
      <c r="L28" s="63"/>
      <c r="M28" s="13" t="str">
        <f t="shared" si="4"/>
        <v/>
      </c>
      <c r="N28" s="31" t="str">
        <f t="shared" si="5"/>
        <v/>
      </c>
      <c r="O28" s="63"/>
      <c r="P28" s="13" t="str">
        <f t="shared" si="11"/>
        <v/>
      </c>
      <c r="Q28" s="12" t="str">
        <f t="shared" si="6"/>
        <v/>
      </c>
      <c r="R28" s="63"/>
      <c r="S28" s="18" t="str">
        <f t="shared" si="12"/>
        <v/>
      </c>
      <c r="T28" s="16" t="str">
        <f t="shared" si="13"/>
        <v/>
      </c>
      <c r="U28" s="21" t="str">
        <f t="shared" si="14"/>
        <v/>
      </c>
      <c r="V28" s="37" t="str">
        <f t="shared" si="7"/>
        <v/>
      </c>
      <c r="W28" s="41" t="str">
        <f t="shared" si="8"/>
        <v/>
      </c>
    </row>
    <row r="29" spans="1:23" x14ac:dyDescent="0.25">
      <c r="A29" s="92">
        <v>25</v>
      </c>
      <c r="B29" s="70"/>
      <c r="C29" s="34"/>
      <c r="D29" s="13" t="str">
        <f t="shared" si="0"/>
        <v/>
      </c>
      <c r="E29" s="12" t="str">
        <f t="shared" si="1"/>
        <v/>
      </c>
      <c r="F29" s="63"/>
      <c r="G29" s="13" t="str">
        <f t="shared" si="9"/>
        <v/>
      </c>
      <c r="H29" s="12" t="str">
        <f t="shared" si="2"/>
        <v/>
      </c>
      <c r="I29" s="63"/>
      <c r="J29" s="24" t="str">
        <f t="shared" si="10"/>
        <v/>
      </c>
      <c r="K29" s="26" t="str">
        <f t="shared" si="3"/>
        <v/>
      </c>
      <c r="L29" s="63"/>
      <c r="M29" s="13" t="str">
        <f t="shared" si="4"/>
        <v/>
      </c>
      <c r="N29" s="31" t="str">
        <f t="shared" si="5"/>
        <v/>
      </c>
      <c r="O29" s="63"/>
      <c r="P29" s="13" t="str">
        <f t="shared" si="11"/>
        <v/>
      </c>
      <c r="Q29" s="12" t="str">
        <f t="shared" si="6"/>
        <v/>
      </c>
      <c r="R29" s="63"/>
      <c r="S29" s="18" t="str">
        <f t="shared" si="12"/>
        <v/>
      </c>
      <c r="T29" s="16" t="str">
        <f t="shared" si="13"/>
        <v/>
      </c>
      <c r="U29" s="21" t="str">
        <f t="shared" si="14"/>
        <v/>
      </c>
      <c r="V29" s="37" t="str">
        <f t="shared" si="7"/>
        <v/>
      </c>
      <c r="W29" s="41" t="str">
        <f t="shared" si="8"/>
        <v/>
      </c>
    </row>
    <row r="30" spans="1:23" x14ac:dyDescent="0.25">
      <c r="A30" s="92">
        <v>26</v>
      </c>
      <c r="B30" s="70"/>
      <c r="C30" s="34"/>
      <c r="D30" s="13" t="str">
        <f t="shared" si="0"/>
        <v/>
      </c>
      <c r="E30" s="12" t="str">
        <f t="shared" si="1"/>
        <v/>
      </c>
      <c r="F30" s="63"/>
      <c r="G30" s="13" t="str">
        <f t="shared" si="9"/>
        <v/>
      </c>
      <c r="H30" s="12" t="str">
        <f t="shared" si="2"/>
        <v/>
      </c>
      <c r="I30" s="63"/>
      <c r="J30" s="24" t="str">
        <f t="shared" si="10"/>
        <v/>
      </c>
      <c r="K30" s="26" t="str">
        <f t="shared" si="3"/>
        <v/>
      </c>
      <c r="L30" s="63"/>
      <c r="M30" s="13" t="str">
        <f t="shared" si="4"/>
        <v/>
      </c>
      <c r="N30" s="31" t="str">
        <f t="shared" si="5"/>
        <v/>
      </c>
      <c r="O30" s="63"/>
      <c r="P30" s="13" t="str">
        <f t="shared" si="11"/>
        <v/>
      </c>
      <c r="Q30" s="12" t="str">
        <f t="shared" si="6"/>
        <v/>
      </c>
      <c r="R30" s="63"/>
      <c r="S30" s="18" t="str">
        <f t="shared" si="12"/>
        <v/>
      </c>
      <c r="T30" s="16" t="str">
        <f t="shared" si="13"/>
        <v/>
      </c>
      <c r="U30" s="21" t="str">
        <f t="shared" si="14"/>
        <v/>
      </c>
      <c r="V30" s="37" t="str">
        <f t="shared" si="7"/>
        <v/>
      </c>
      <c r="W30" s="41" t="str">
        <f t="shared" si="8"/>
        <v/>
      </c>
    </row>
    <row r="31" spans="1:23" x14ac:dyDescent="0.25">
      <c r="A31" s="92">
        <v>27</v>
      </c>
      <c r="B31" s="70"/>
      <c r="C31" s="35"/>
      <c r="D31" s="13" t="str">
        <f t="shared" si="0"/>
        <v/>
      </c>
      <c r="E31" s="12" t="str">
        <f t="shared" si="1"/>
        <v/>
      </c>
      <c r="F31" s="12"/>
      <c r="G31" s="13" t="str">
        <f t="shared" si="9"/>
        <v/>
      </c>
      <c r="H31" s="12" t="str">
        <f t="shared" si="2"/>
        <v/>
      </c>
      <c r="I31" s="12"/>
      <c r="J31" s="24" t="str">
        <f t="shared" si="10"/>
        <v/>
      </c>
      <c r="K31" s="26" t="str">
        <f t="shared" si="3"/>
        <v/>
      </c>
      <c r="L31" s="12"/>
      <c r="M31" s="13" t="str">
        <f t="shared" si="4"/>
        <v/>
      </c>
      <c r="N31" s="31" t="str">
        <f t="shared" si="5"/>
        <v/>
      </c>
      <c r="O31" s="63"/>
      <c r="P31" s="13" t="str">
        <f t="shared" si="11"/>
        <v/>
      </c>
      <c r="Q31" s="12" t="str">
        <f t="shared" si="6"/>
        <v/>
      </c>
      <c r="R31" s="63"/>
      <c r="S31" s="18" t="str">
        <f t="shared" si="12"/>
        <v/>
      </c>
      <c r="T31" s="16" t="str">
        <f t="shared" si="13"/>
        <v/>
      </c>
      <c r="U31" s="21" t="str">
        <f t="shared" si="14"/>
        <v/>
      </c>
      <c r="V31" s="37" t="str">
        <f t="shared" si="7"/>
        <v/>
      </c>
      <c r="W31" s="41" t="str">
        <f t="shared" si="8"/>
        <v/>
      </c>
    </row>
    <row r="32" spans="1:23" x14ac:dyDescent="0.25">
      <c r="A32" s="92">
        <v>28</v>
      </c>
      <c r="B32" s="122"/>
      <c r="C32" s="35"/>
      <c r="D32" s="13" t="str">
        <f t="shared" si="0"/>
        <v/>
      </c>
      <c r="E32" s="12" t="str">
        <f t="shared" si="1"/>
        <v/>
      </c>
      <c r="F32" s="12"/>
      <c r="G32" s="13" t="str">
        <f t="shared" si="9"/>
        <v/>
      </c>
      <c r="H32" s="12" t="str">
        <f t="shared" si="2"/>
        <v/>
      </c>
      <c r="I32" s="12"/>
      <c r="J32" s="24" t="str">
        <f t="shared" si="10"/>
        <v/>
      </c>
      <c r="K32" s="26" t="str">
        <f t="shared" si="3"/>
        <v/>
      </c>
      <c r="L32" s="12"/>
      <c r="M32" s="13" t="str">
        <f t="shared" si="4"/>
        <v/>
      </c>
      <c r="N32" s="31" t="str">
        <f t="shared" si="5"/>
        <v/>
      </c>
      <c r="O32" s="12"/>
      <c r="P32" s="13" t="str">
        <f t="shared" si="11"/>
        <v/>
      </c>
      <c r="Q32" s="12" t="str">
        <f t="shared" si="6"/>
        <v/>
      </c>
      <c r="R32" s="12"/>
      <c r="S32" s="18" t="str">
        <f t="shared" si="12"/>
        <v/>
      </c>
      <c r="T32" s="16" t="str">
        <f t="shared" si="13"/>
        <v/>
      </c>
      <c r="U32" s="21" t="str">
        <f t="shared" si="14"/>
        <v/>
      </c>
      <c r="V32" s="37" t="str">
        <f t="shared" si="7"/>
        <v/>
      </c>
      <c r="W32" s="41" t="str">
        <f t="shared" si="8"/>
        <v/>
      </c>
    </row>
    <row r="33" spans="1:23" x14ac:dyDescent="0.25">
      <c r="A33" s="92">
        <v>29</v>
      </c>
      <c r="B33" s="122"/>
      <c r="C33" s="35"/>
      <c r="D33" s="13" t="str">
        <f t="shared" si="0"/>
        <v/>
      </c>
      <c r="E33" s="12" t="str">
        <f t="shared" si="1"/>
        <v/>
      </c>
      <c r="F33" s="12"/>
      <c r="G33" s="13" t="str">
        <f t="shared" si="9"/>
        <v/>
      </c>
      <c r="H33" s="12" t="str">
        <f t="shared" si="2"/>
        <v/>
      </c>
      <c r="I33" s="12"/>
      <c r="J33" s="24" t="str">
        <f t="shared" si="10"/>
        <v/>
      </c>
      <c r="K33" s="26" t="str">
        <f t="shared" si="3"/>
        <v/>
      </c>
      <c r="L33" s="12"/>
      <c r="M33" s="13" t="str">
        <f t="shared" si="4"/>
        <v/>
      </c>
      <c r="N33" s="31" t="str">
        <f t="shared" si="5"/>
        <v/>
      </c>
      <c r="O33" s="12"/>
      <c r="P33" s="13" t="str">
        <f t="shared" si="11"/>
        <v/>
      </c>
      <c r="Q33" s="12" t="str">
        <f t="shared" si="6"/>
        <v/>
      </c>
      <c r="R33" s="12"/>
      <c r="S33" s="18" t="str">
        <f t="shared" si="12"/>
        <v/>
      </c>
      <c r="T33" s="16" t="str">
        <f t="shared" si="13"/>
        <v/>
      </c>
      <c r="U33" s="21" t="str">
        <f t="shared" si="14"/>
        <v/>
      </c>
      <c r="V33" s="37" t="str">
        <f t="shared" si="7"/>
        <v/>
      </c>
      <c r="W33" s="41" t="str">
        <f t="shared" si="8"/>
        <v/>
      </c>
    </row>
    <row r="34" spans="1:23" x14ac:dyDescent="0.25">
      <c r="A34" s="92">
        <v>30</v>
      </c>
      <c r="B34" s="104"/>
      <c r="C34" s="35"/>
      <c r="D34" s="13" t="str">
        <f t="shared" si="0"/>
        <v/>
      </c>
      <c r="E34" s="12" t="str">
        <f t="shared" si="1"/>
        <v/>
      </c>
      <c r="F34" s="12"/>
      <c r="G34" s="13" t="str">
        <f t="shared" si="9"/>
        <v/>
      </c>
      <c r="H34" s="12" t="str">
        <f t="shared" si="2"/>
        <v/>
      </c>
      <c r="I34" s="12"/>
      <c r="J34" s="13" t="str">
        <f t="shared" si="10"/>
        <v/>
      </c>
      <c r="K34" s="12" t="str">
        <f t="shared" si="3"/>
        <v/>
      </c>
      <c r="L34" s="12"/>
      <c r="M34" s="13" t="str">
        <f t="shared" si="4"/>
        <v/>
      </c>
      <c r="N34" s="31" t="str">
        <f t="shared" si="5"/>
        <v/>
      </c>
      <c r="O34" s="12"/>
      <c r="P34" s="13" t="str">
        <f t="shared" si="11"/>
        <v/>
      </c>
      <c r="Q34" s="12" t="str">
        <f t="shared" si="6"/>
        <v/>
      </c>
      <c r="R34" s="12"/>
      <c r="S34" s="18" t="str">
        <f t="shared" si="12"/>
        <v/>
      </c>
      <c r="T34" s="16" t="str">
        <f t="shared" si="13"/>
        <v/>
      </c>
      <c r="U34" s="72" t="str">
        <f t="shared" si="14"/>
        <v/>
      </c>
      <c r="V34" s="73" t="str">
        <f t="shared" si="7"/>
        <v/>
      </c>
      <c r="W34" s="41" t="str">
        <f t="shared" si="8"/>
        <v/>
      </c>
    </row>
    <row r="35" spans="1:23" x14ac:dyDescent="0.25">
      <c r="A35" s="94">
        <v>31</v>
      </c>
      <c r="B35" s="98"/>
      <c r="C35" s="36"/>
      <c r="D35" s="14" t="str">
        <f t="shared" ref="D35" si="45">IF(C35="nav","nav",IF(C35="","",COUNTIF(C$5:C$34,"&gt;"&amp;C35)+1))</f>
        <v/>
      </c>
      <c r="E35" s="27" t="str">
        <f t="shared" ref="E35" si="46">IF(OR(U35="nav"),"nav",IF(C35="","",COUNTIFS(C$5:C$34,"&gt;"&amp;C35,U$5:U$34,"&lt;&gt;nav")+1))</f>
        <v/>
      </c>
      <c r="F35" s="27"/>
      <c r="G35" s="14" t="str">
        <f t="shared" ref="G35" si="47">IF(F35="nav","nav",IF(F35="","",COUNTIF(F$5:F$34,"&gt;"&amp;F35)+1))</f>
        <v/>
      </c>
      <c r="H35" s="27" t="str">
        <f t="shared" ref="H35" si="48">IF(OR(U35="nav"),"nav",IF(F35="","",COUNTIFS(F$5:F$34,"&gt;"&amp;F35,U$5:U$34,"&lt;&gt;nav")+1))</f>
        <v/>
      </c>
      <c r="I35" s="27"/>
      <c r="J35" s="14" t="str">
        <f t="shared" ref="J35" si="49">IF(I35="nav","nav",IF(I35="","",COUNTIF(I$5:I$34,"&gt;"&amp;I35)+1))</f>
        <v/>
      </c>
      <c r="K35" s="27" t="str">
        <f t="shared" ref="K35" si="50">IF(OR(U35="nav"),"nav",IF(I35="","",COUNTIFS(I$5:I$34,"&gt;"&amp;I35,U$5:U$34,"&lt;&gt;nav")+1))</f>
        <v/>
      </c>
      <c r="L35" s="27"/>
      <c r="M35" s="14" t="str">
        <f t="shared" ref="M35" si="51">IF(L35="nav","nav",IF(L35="","",COUNTIF(L$5:L$34,"&gt;"&amp;L35)+1))</f>
        <v/>
      </c>
      <c r="N35" s="32" t="str">
        <f t="shared" ref="N35" si="52">IF(OR(U35="nav"),"nav",IF(L35="","",COUNTIFS(L$5:L$34,"&gt;"&amp;L35,U$5:U$34,"&lt;&gt;nav")+1))</f>
        <v/>
      </c>
      <c r="O35" s="27"/>
      <c r="P35" s="14" t="str">
        <f t="shared" ref="P35" si="53">IF(O35="nav","nav",IF(O35="","",COUNTIF(O$5:O$34,"&lt;"&amp;O35)+1))</f>
        <v/>
      </c>
      <c r="Q35" s="27" t="str">
        <f t="shared" ref="Q35" si="54">IF(OR(U35="nav"),"nav",IF(O35="","",COUNTIFS(O$5:O$34,"&lt;"&amp;O35,U$5:U$34,"&lt;&gt;nav")+1))</f>
        <v/>
      </c>
      <c r="R35" s="27"/>
      <c r="S35" s="19" t="str">
        <f t="shared" ref="S35" si="55">IF(R35="nav","nav",IF(R35="","",COUNTIF(R$5:R$34,"&lt;"&amp;R35)+1))</f>
        <v/>
      </c>
      <c r="T35" s="17" t="str">
        <f t="shared" ref="T35" si="56">IF(OR(U35="nav"),"nav",IF(R35="","",COUNTIFS(R$5:R$34,"&lt;"&amp;R35,U$5:U$34,"&lt;&gt;nav")+1))</f>
        <v/>
      </c>
      <c r="U35" s="74" t="str">
        <f t="shared" ref="U35" si="57">IF(OR(D35="nav",G35="nav",J35="nav",M35="nav",P35="nav",S35="nav"),"nav","")</f>
        <v/>
      </c>
      <c r="V35" s="75" t="str">
        <f t="shared" ref="V35" si="58">IF(OR(AND(D35="",G35="",M35="",P35="",S35="",J35=""),U35="nav"),"",AVERAGE(E35,H35,K35,N35,Q35,T35))</f>
        <v/>
      </c>
      <c r="W35" s="108" t="str">
        <f t="shared" ref="W35" si="59">IF(OR(V35="",V35="nav"),"",COUNTIF(V$5:V$34,"&lt;"&amp;V35)+1)</f>
        <v/>
      </c>
    </row>
  </sheetData>
  <mergeCells count="21">
    <mergeCell ref="W2:W4"/>
    <mergeCell ref="A2:B2"/>
    <mergeCell ref="E3:E4"/>
    <mergeCell ref="N3:N4"/>
    <mergeCell ref="Q3:Q4"/>
    <mergeCell ref="T3:T4"/>
    <mergeCell ref="U3:U4"/>
    <mergeCell ref="U2:V2"/>
    <mergeCell ref="V3:V4"/>
    <mergeCell ref="B3:B4"/>
    <mergeCell ref="A3:A4"/>
    <mergeCell ref="C3:D3"/>
    <mergeCell ref="F3:G3"/>
    <mergeCell ref="K3:K4"/>
    <mergeCell ref="L3:M3"/>
    <mergeCell ref="O3:P3"/>
    <mergeCell ref="R3:S3"/>
    <mergeCell ref="C2:N2"/>
    <mergeCell ref="O2:T2"/>
    <mergeCell ref="I3:J3"/>
    <mergeCell ref="H3:H4"/>
  </mergeCells>
  <pageMargins left="0.78740157480314965" right="0.19685039370078741" top="0.78740157480314965" bottom="0.39370078740157483" header="0" footer="0"/>
  <pageSetup paperSize="9" orientation="landscape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5"/>
  <sheetViews>
    <sheetView zoomScaleNormal="100" workbookViewId="0">
      <selection activeCell="O19" sqref="O19"/>
    </sheetView>
  </sheetViews>
  <sheetFormatPr defaultColWidth="9" defaultRowHeight="13.8" x14ac:dyDescent="0.25"/>
  <cols>
    <col min="1" max="1" width="3.19921875" style="1" customWidth="1"/>
    <col min="2" max="2" width="25" style="2" customWidth="1"/>
    <col min="3" max="3" width="7.3984375" style="1" bestFit="1" customWidth="1"/>
    <col min="4" max="4" width="4.5" style="1" bestFit="1" customWidth="1"/>
    <col min="5" max="5" width="3.5" style="1" hidden="1" customWidth="1"/>
    <col min="6" max="6" width="7.3984375" style="1" bestFit="1" customWidth="1"/>
    <col min="7" max="7" width="4.5" style="1" bestFit="1" customWidth="1"/>
    <col min="8" max="8" width="3.5" style="1" hidden="1" customWidth="1"/>
    <col min="9" max="9" width="7.3984375" style="1" bestFit="1" customWidth="1"/>
    <col min="10" max="10" width="4.5" style="1" bestFit="1" customWidth="1"/>
    <col min="11" max="11" width="3.5" style="1" hidden="1" customWidth="1"/>
    <col min="12" max="12" width="7.3984375" style="1" bestFit="1" customWidth="1"/>
    <col min="13" max="13" width="4.5" style="1" bestFit="1" customWidth="1"/>
    <col min="14" max="14" width="3.5" style="1" hidden="1" customWidth="1"/>
    <col min="15" max="15" width="7.3984375" style="1" bestFit="1" customWidth="1"/>
    <col min="16" max="16" width="4.5" style="1" bestFit="1" customWidth="1"/>
    <col min="17" max="17" width="3.5" style="1" hidden="1" customWidth="1"/>
    <col min="18" max="18" width="7.3984375" style="1" bestFit="1" customWidth="1"/>
    <col min="19" max="19" width="4.5" style="1" bestFit="1" customWidth="1"/>
    <col min="20" max="21" width="3.5" style="1" hidden="1" customWidth="1"/>
    <col min="22" max="22" width="5.59765625" style="1" customWidth="1"/>
    <col min="23" max="23" width="10.59765625" style="11" bestFit="1" customWidth="1"/>
    <col min="24" max="16384" width="9" style="2"/>
  </cols>
  <sheetData>
    <row r="1" spans="1:24" ht="14.4" thickBot="1" x14ac:dyDescent="0.3">
      <c r="B1" s="2" t="s">
        <v>133</v>
      </c>
      <c r="V1" s="47"/>
    </row>
    <row r="2" spans="1:24" x14ac:dyDescent="0.25">
      <c r="A2" s="263"/>
      <c r="B2" s="264"/>
      <c r="C2" s="253" t="s">
        <v>11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6" t="s">
        <v>12</v>
      </c>
      <c r="P2" s="254"/>
      <c r="Q2" s="254"/>
      <c r="R2" s="254"/>
      <c r="S2" s="254"/>
      <c r="T2" s="257"/>
      <c r="U2" s="273"/>
      <c r="V2" s="274"/>
      <c r="W2" s="260" t="s">
        <v>7</v>
      </c>
    </row>
    <row r="3" spans="1:24" ht="36" customHeight="1" x14ac:dyDescent="0.25">
      <c r="A3" s="279" t="s">
        <v>8</v>
      </c>
      <c r="B3" s="277" t="s">
        <v>3</v>
      </c>
      <c r="C3" s="281" t="s">
        <v>15</v>
      </c>
      <c r="D3" s="252"/>
      <c r="E3" s="265" t="s">
        <v>9</v>
      </c>
      <c r="F3" s="252" t="s">
        <v>37</v>
      </c>
      <c r="G3" s="252"/>
      <c r="H3" s="258" t="s">
        <v>9</v>
      </c>
      <c r="I3" s="252" t="s">
        <v>14</v>
      </c>
      <c r="J3" s="252"/>
      <c r="K3" s="265" t="s">
        <v>9</v>
      </c>
      <c r="L3" s="252" t="s">
        <v>13</v>
      </c>
      <c r="M3" s="252"/>
      <c r="N3" s="267" t="s">
        <v>9</v>
      </c>
      <c r="O3" s="281" t="s">
        <v>16</v>
      </c>
      <c r="P3" s="252"/>
      <c r="Q3" s="265" t="s">
        <v>9</v>
      </c>
      <c r="R3" s="252" t="s">
        <v>38</v>
      </c>
      <c r="S3" s="252"/>
      <c r="T3" s="269" t="s">
        <v>9</v>
      </c>
      <c r="U3" s="271" t="s">
        <v>10</v>
      </c>
      <c r="V3" s="275" t="s">
        <v>2</v>
      </c>
      <c r="W3" s="261"/>
      <c r="X3" s="39"/>
    </row>
    <row r="4" spans="1:24" ht="14.4" thickBot="1" x14ac:dyDescent="0.3">
      <c r="A4" s="280"/>
      <c r="B4" s="282"/>
      <c r="C4" s="46" t="s">
        <v>5</v>
      </c>
      <c r="D4" s="43" t="s">
        <v>1</v>
      </c>
      <c r="E4" s="266"/>
      <c r="F4" s="49" t="s">
        <v>5</v>
      </c>
      <c r="G4" s="43" t="s">
        <v>1</v>
      </c>
      <c r="H4" s="259"/>
      <c r="I4" s="45" t="s">
        <v>5</v>
      </c>
      <c r="J4" s="43" t="s">
        <v>1</v>
      </c>
      <c r="K4" s="266"/>
      <c r="L4" s="49" t="s">
        <v>5</v>
      </c>
      <c r="M4" s="43" t="s">
        <v>1</v>
      </c>
      <c r="N4" s="268"/>
      <c r="O4" s="44" t="s">
        <v>5</v>
      </c>
      <c r="P4" s="43" t="s">
        <v>1</v>
      </c>
      <c r="Q4" s="266"/>
      <c r="R4" s="49" t="s">
        <v>5</v>
      </c>
      <c r="S4" s="43" t="s">
        <v>1</v>
      </c>
      <c r="T4" s="270"/>
      <c r="U4" s="272"/>
      <c r="V4" s="276"/>
      <c r="W4" s="262"/>
    </row>
    <row r="5" spans="1:24" x14ac:dyDescent="0.25">
      <c r="A5" s="25">
        <v>1</v>
      </c>
      <c r="B5" s="235" t="s">
        <v>264</v>
      </c>
      <c r="C5" s="144">
        <v>1.77</v>
      </c>
      <c r="D5" s="145">
        <f t="shared" ref="D5:D34" si="0">IF(C5="nav","nav",IF(C5="","",COUNTIF(C$5:C$34,"&gt;"&amp;C5)+1))</f>
        <v>3</v>
      </c>
      <c r="E5" s="147">
        <f t="shared" ref="E5:E34" si="1">IF(OR(U5="nav"),"nav",IF(C5="","",COUNTIFS(C$5:C$34,"&gt;"&amp;C5,U$5:U$34,"&lt;&gt;nav")+1))</f>
        <v>3</v>
      </c>
      <c r="F5" s="144">
        <v>7.34</v>
      </c>
      <c r="G5" s="145">
        <f>IF(F5="nav","nav",IF(F5="","",COUNTIF(F$5:F$34,"&gt;"&amp;F5)+1))</f>
        <v>2</v>
      </c>
      <c r="H5" s="147">
        <f t="shared" ref="H5:H34" si="2">IF(OR(U5="nav"),"nav",IF(F5="","",COUNTIFS(F$5:F$34,"&gt;"&amp;F5,U$5:U$34,"&lt;&gt;nav")+1))</f>
        <v>2</v>
      </c>
      <c r="I5" s="144">
        <v>15</v>
      </c>
      <c r="J5" s="145">
        <f>IF(I5="nav","nav",IF(I5="","",COUNTIF(I$5:I$34,"&gt;"&amp;I5)+1))</f>
        <v>14</v>
      </c>
      <c r="K5" s="147">
        <f t="shared" ref="K5:K34" si="3">IF(OR(U5="nav"),"nav",IF(I5="","",COUNTIFS(I$5:I$34,"&gt;"&amp;I5,U$5:U$34,"&lt;&gt;nav")+1))</f>
        <v>14</v>
      </c>
      <c r="L5" s="144">
        <v>42</v>
      </c>
      <c r="M5" s="145">
        <f t="shared" ref="M5:M34" si="4">IF(L5="nav","nav",IF(L5="","",COUNTIF(L$5:L$34,"&gt;"&amp;L5)+1))</f>
        <v>7</v>
      </c>
      <c r="N5" s="155">
        <f t="shared" ref="N5:N34" si="5">IF(OR(U5="nav"),"nav",IF(L5="","",COUNTIFS(L$5:L$34,"&gt;"&amp;L5,U$5:U$34,"&lt;&gt;nav")+1))</f>
        <v>7</v>
      </c>
      <c r="O5" s="144">
        <v>5.43</v>
      </c>
      <c r="P5" s="145">
        <f>IF(O5="nav","nav",IF(O5="","",COUNTIF(O$5:O$34,"&lt;"&amp;O5)+1))</f>
        <v>4</v>
      </c>
      <c r="Q5" s="147">
        <f t="shared" ref="Q5:Q34" si="6">IF(OR(U5="nav"),"nav",IF(O5="","",COUNTIFS(O$5:O$34,"&lt;"&amp;O5,U$5:U$34,"&lt;&gt;nav")+1))</f>
        <v>4</v>
      </c>
      <c r="R5" s="144">
        <v>0.53</v>
      </c>
      <c r="S5" s="150">
        <f>IF(R5="nav","nav",IF(R5="","",COUNTIF(R$5:R$34,"&lt;"&amp;R5)+1))</f>
        <v>1</v>
      </c>
      <c r="T5" s="156">
        <f>IF(OR(U5="nav"),"nav",IF(R5="","",COUNTIFS(R$5:R$34,"&lt;"&amp;R5,U$5:U$34,"&lt;&gt;nav")+1))</f>
        <v>1</v>
      </c>
      <c r="U5" s="152" t="str">
        <f>IF(OR(D5="nav",G5="nav",J5="nav",M5="nav",P5="nav",S5="nav"),"nav","")</f>
        <v/>
      </c>
      <c r="V5" s="153">
        <f t="shared" ref="V5:V34" si="7">IF(OR(AND(D5="",G5="",M5="",P5="",S5="",J5=""),U5="nav"),"",AVERAGE(E5,H5,K5,N5,Q5,T5))</f>
        <v>5.166666666666667</v>
      </c>
      <c r="W5" s="84">
        <f t="shared" ref="W5:W34" si="8">IF(OR(V5="",V5="nav"),"",COUNTIF(V$5:V$34,"&lt;"&amp;V5)+1)</f>
        <v>2</v>
      </c>
    </row>
    <row r="6" spans="1:24" x14ac:dyDescent="0.25">
      <c r="A6" s="15">
        <v>2</v>
      </c>
      <c r="B6" s="234" t="s">
        <v>254</v>
      </c>
      <c r="C6" s="144">
        <v>1.74</v>
      </c>
      <c r="D6" s="145">
        <f t="shared" si="0"/>
        <v>4</v>
      </c>
      <c r="E6" s="147">
        <f t="shared" si="1"/>
        <v>4</v>
      </c>
      <c r="F6" s="144">
        <v>7.42</v>
      </c>
      <c r="G6" s="145">
        <f>IF(F6="nav","nav",IF(F6="","",COUNTIF(F$5:F$34,"&gt;"&amp;F6)+1))</f>
        <v>1</v>
      </c>
      <c r="H6" s="147">
        <f t="shared" si="2"/>
        <v>1</v>
      </c>
      <c r="I6" s="144">
        <v>24</v>
      </c>
      <c r="J6" s="145">
        <f>IF(I6="nav","nav",IF(I6="","",COUNTIF(I$5:I$34,"&gt;"&amp;I6)+1))</f>
        <v>2</v>
      </c>
      <c r="K6" s="147">
        <f t="shared" si="3"/>
        <v>2</v>
      </c>
      <c r="L6" s="144">
        <v>49</v>
      </c>
      <c r="M6" s="145">
        <f t="shared" si="4"/>
        <v>1</v>
      </c>
      <c r="N6" s="155">
        <f t="shared" si="5"/>
        <v>1</v>
      </c>
      <c r="O6" s="144">
        <v>5.15</v>
      </c>
      <c r="P6" s="145">
        <f>IF(O6="nav","nav",IF(O6="","",COUNTIF(O$5:O$34,"&lt;"&amp;O6)+1))</f>
        <v>1</v>
      </c>
      <c r="Q6" s="147">
        <f t="shared" si="6"/>
        <v>1</v>
      </c>
      <c r="R6" s="144">
        <v>0.54700000000000004</v>
      </c>
      <c r="S6" s="150">
        <f>IF(R6="nav","nav",IF(R6="","",COUNTIF(R$5:R$34,"&lt;"&amp;R6)+1))</f>
        <v>3</v>
      </c>
      <c r="T6" s="156">
        <f>IF(OR(U6="nav"),"nav",IF(R6="","",COUNTIFS(R$5:R$34,"&lt;"&amp;R6,U$5:U$34,"&lt;&gt;nav")+1))</f>
        <v>3</v>
      </c>
      <c r="U6" s="152" t="str">
        <f>IF(OR(D6="nav",G6="nav",J6="nav",M6="nav",P6="nav",S6="nav"),"nav","")</f>
        <v/>
      </c>
      <c r="V6" s="153">
        <f t="shared" si="7"/>
        <v>2</v>
      </c>
      <c r="W6" s="76">
        <f t="shared" si="8"/>
        <v>1</v>
      </c>
    </row>
    <row r="7" spans="1:24" ht="14.4" x14ac:dyDescent="0.3">
      <c r="A7" s="103">
        <v>3</v>
      </c>
      <c r="B7" s="170" t="s">
        <v>255</v>
      </c>
      <c r="C7" s="35">
        <v>1.41</v>
      </c>
      <c r="D7" s="13">
        <f t="shared" si="0"/>
        <v>20</v>
      </c>
      <c r="E7" s="12">
        <f t="shared" si="1"/>
        <v>19</v>
      </c>
      <c r="F7" s="35">
        <v>5.87</v>
      </c>
      <c r="G7" s="13">
        <f t="shared" ref="G7" si="9">IF(F7="nav","nav",IF(F7="","",COUNTIF(F$5:F$34,"&gt;"&amp;F7)+1))</f>
        <v>5</v>
      </c>
      <c r="H7" s="12">
        <f t="shared" si="2"/>
        <v>5</v>
      </c>
      <c r="I7" s="35">
        <v>22</v>
      </c>
      <c r="J7" s="24">
        <f t="shared" ref="J7" si="10">IF(I7="nav","nav",IF(I7="","",COUNTIF(I$5:I$34,"&gt;"&amp;I7)+1))</f>
        <v>5</v>
      </c>
      <c r="K7" s="225">
        <f t="shared" si="3"/>
        <v>5</v>
      </c>
      <c r="L7" s="35">
        <v>38</v>
      </c>
      <c r="M7" s="13">
        <f t="shared" si="4"/>
        <v>10</v>
      </c>
      <c r="N7" s="31">
        <f t="shared" si="5"/>
        <v>10</v>
      </c>
      <c r="O7" s="35">
        <v>5.9</v>
      </c>
      <c r="P7" s="13">
        <f t="shared" ref="P7" si="11">IF(O7="nav","nav",IF(O7="","",COUNTIF(O$5:O$34,"&lt;"&amp;O7)+1))</f>
        <v>16</v>
      </c>
      <c r="Q7" s="12">
        <f t="shared" si="6"/>
        <v>15</v>
      </c>
      <c r="R7" s="35">
        <v>1.0149999999999999</v>
      </c>
      <c r="S7" s="18">
        <f t="shared" ref="S7" si="12">IF(R7="nav","nav",IF(R7="","",COUNTIF(R$5:R$34,"&lt;"&amp;R7)+1))</f>
        <v>10</v>
      </c>
      <c r="T7" s="16">
        <f t="shared" ref="T7" si="13">IF(OR(U7="nav"),"nav",IF(R7="","",COUNTIFS(R$5:R$34,"&lt;"&amp;R7,U$5:U$34,"&lt;&gt;nav")+1))</f>
        <v>10</v>
      </c>
      <c r="U7" s="21" t="str">
        <f t="shared" ref="U7" si="14">IF(OR(D7="nav",G7="nav",J7="nav",M7="nav",P7="nav",S7="nav"),"nav","")</f>
        <v/>
      </c>
      <c r="V7" s="37">
        <f t="shared" si="7"/>
        <v>10.666666666666666</v>
      </c>
      <c r="W7" s="191">
        <f t="shared" si="8"/>
        <v>12</v>
      </c>
    </row>
    <row r="8" spans="1:24" ht="14.4" x14ac:dyDescent="0.3">
      <c r="A8" s="15">
        <v>4</v>
      </c>
      <c r="B8" s="170" t="s">
        <v>256</v>
      </c>
      <c r="C8" s="35">
        <v>1.51</v>
      </c>
      <c r="D8" s="13">
        <f t="shared" si="0"/>
        <v>17</v>
      </c>
      <c r="E8" s="12">
        <f t="shared" si="1"/>
        <v>16</v>
      </c>
      <c r="F8" s="35">
        <v>5.17</v>
      </c>
      <c r="G8" s="13">
        <f t="shared" ref="G8:G34" si="15">IF(F8="nav","nav",IF(F8="","",COUNTIF(F$5:F$34,"&gt;"&amp;F8)+1))</f>
        <v>13</v>
      </c>
      <c r="H8" s="12">
        <f t="shared" si="2"/>
        <v>13</v>
      </c>
      <c r="I8" s="35">
        <v>15</v>
      </c>
      <c r="J8" s="24">
        <f t="shared" ref="J8:J34" si="16">IF(I8="nav","nav",IF(I8="","",COUNTIF(I$5:I$34,"&gt;"&amp;I8)+1))</f>
        <v>14</v>
      </c>
      <c r="K8" s="225">
        <f t="shared" si="3"/>
        <v>14</v>
      </c>
      <c r="L8" s="35">
        <v>33</v>
      </c>
      <c r="M8" s="13">
        <f t="shared" si="4"/>
        <v>17</v>
      </c>
      <c r="N8" s="31">
        <f t="shared" si="5"/>
        <v>17</v>
      </c>
      <c r="O8" s="35">
        <v>5.59</v>
      </c>
      <c r="P8" s="13">
        <f t="shared" ref="P8:P34" si="17">IF(O8="nav","nav",IF(O8="","",COUNTIF(O$5:O$34,"&lt;"&amp;O8)+1))</f>
        <v>11</v>
      </c>
      <c r="Q8" s="12">
        <f t="shared" si="6"/>
        <v>10</v>
      </c>
      <c r="R8" s="35">
        <v>1.044</v>
      </c>
      <c r="S8" s="18">
        <f t="shared" ref="S8:S34" si="18">IF(R8="nav","nav",IF(R8="","",COUNTIF(R$5:R$34,"&lt;"&amp;R8)+1))</f>
        <v>16</v>
      </c>
      <c r="T8" s="16">
        <f t="shared" ref="T8:T34" si="19">IF(OR(U8="nav"),"nav",IF(R8="","",COUNTIFS(R$5:R$34,"&lt;"&amp;R8,U$5:U$34,"&lt;&gt;nav")+1))</f>
        <v>16</v>
      </c>
      <c r="U8" s="21" t="str">
        <f t="shared" ref="U8:U34" si="20">IF(OR(D8="nav",G8="nav",J8="nav",M8="nav",P8="nav",S8="nav"),"nav","")</f>
        <v/>
      </c>
      <c r="V8" s="37">
        <f t="shared" si="7"/>
        <v>14.333333333333334</v>
      </c>
      <c r="W8" s="217">
        <f t="shared" si="8"/>
        <v>16</v>
      </c>
    </row>
    <row r="9" spans="1:24" ht="14.4" thickBot="1" x14ac:dyDescent="0.3">
      <c r="A9" s="15">
        <v>5</v>
      </c>
      <c r="B9" s="138" t="s">
        <v>265</v>
      </c>
      <c r="C9" s="35">
        <v>1.27</v>
      </c>
      <c r="D9" s="24">
        <f t="shared" si="0"/>
        <v>22</v>
      </c>
      <c r="E9" s="225">
        <f t="shared" si="1"/>
        <v>21</v>
      </c>
      <c r="F9" s="35">
        <v>4</v>
      </c>
      <c r="G9" s="24">
        <f t="shared" si="15"/>
        <v>23</v>
      </c>
      <c r="H9" s="225">
        <f t="shared" si="2"/>
        <v>23</v>
      </c>
      <c r="I9" s="35">
        <v>9</v>
      </c>
      <c r="J9" s="24">
        <f t="shared" si="16"/>
        <v>20</v>
      </c>
      <c r="K9" s="225">
        <f t="shared" si="3"/>
        <v>20</v>
      </c>
      <c r="L9" s="35">
        <v>31</v>
      </c>
      <c r="M9" s="24">
        <f t="shared" si="4"/>
        <v>20</v>
      </c>
      <c r="N9" s="227">
        <f t="shared" si="5"/>
        <v>20</v>
      </c>
      <c r="O9" s="35">
        <v>6.4</v>
      </c>
      <c r="P9" s="24">
        <f t="shared" si="17"/>
        <v>22</v>
      </c>
      <c r="Q9" s="225">
        <f t="shared" si="6"/>
        <v>21</v>
      </c>
      <c r="R9" s="35">
        <v>1.18</v>
      </c>
      <c r="S9" s="23">
        <f t="shared" si="18"/>
        <v>23</v>
      </c>
      <c r="T9" s="20">
        <f t="shared" si="19"/>
        <v>23</v>
      </c>
      <c r="U9" s="21" t="str">
        <f t="shared" si="20"/>
        <v/>
      </c>
      <c r="V9" s="37">
        <f t="shared" si="7"/>
        <v>21.333333333333332</v>
      </c>
      <c r="W9" s="218">
        <f t="shared" si="8"/>
        <v>23</v>
      </c>
    </row>
    <row r="10" spans="1:24" x14ac:dyDescent="0.25">
      <c r="A10" s="15">
        <v>6</v>
      </c>
      <c r="B10" s="127" t="s">
        <v>257</v>
      </c>
      <c r="C10" s="35">
        <v>1.58</v>
      </c>
      <c r="D10" s="13">
        <f t="shared" si="0"/>
        <v>11</v>
      </c>
      <c r="E10" s="12">
        <f t="shared" si="1"/>
        <v>11</v>
      </c>
      <c r="F10" s="35">
        <v>5.68</v>
      </c>
      <c r="G10" s="13">
        <f t="shared" si="15"/>
        <v>7</v>
      </c>
      <c r="H10" s="12">
        <f t="shared" si="2"/>
        <v>7</v>
      </c>
      <c r="I10" s="35">
        <v>21</v>
      </c>
      <c r="J10" s="24">
        <f t="shared" si="16"/>
        <v>6</v>
      </c>
      <c r="K10" s="225">
        <f t="shared" si="3"/>
        <v>6</v>
      </c>
      <c r="L10" s="35">
        <v>35</v>
      </c>
      <c r="M10" s="13">
        <f t="shared" si="4"/>
        <v>15</v>
      </c>
      <c r="N10" s="31">
        <f t="shared" si="5"/>
        <v>15</v>
      </c>
      <c r="O10" s="35">
        <v>5.62</v>
      </c>
      <c r="P10" s="13">
        <f t="shared" si="17"/>
        <v>12</v>
      </c>
      <c r="Q10" s="12">
        <f t="shared" si="6"/>
        <v>11</v>
      </c>
      <c r="R10" s="35">
        <v>1.0029999999999999</v>
      </c>
      <c r="S10" s="18">
        <f t="shared" si="18"/>
        <v>8</v>
      </c>
      <c r="T10" s="16">
        <f t="shared" si="19"/>
        <v>8</v>
      </c>
      <c r="U10" s="21" t="str">
        <f t="shared" si="20"/>
        <v/>
      </c>
      <c r="V10" s="37">
        <f t="shared" si="7"/>
        <v>9.6666666666666661</v>
      </c>
      <c r="W10" s="191">
        <f t="shared" si="8"/>
        <v>9</v>
      </c>
    </row>
    <row r="11" spans="1:24" x14ac:dyDescent="0.25">
      <c r="A11" s="103">
        <v>7</v>
      </c>
      <c r="B11" s="70" t="s">
        <v>258</v>
      </c>
      <c r="C11" s="35">
        <v>1.62</v>
      </c>
      <c r="D11" s="13">
        <f t="shared" si="0"/>
        <v>10</v>
      </c>
      <c r="E11" s="12">
        <f t="shared" si="1"/>
        <v>10</v>
      </c>
      <c r="F11" s="35">
        <v>5.23</v>
      </c>
      <c r="G11" s="13">
        <f t="shared" si="15"/>
        <v>12</v>
      </c>
      <c r="H11" s="12">
        <f t="shared" si="2"/>
        <v>12</v>
      </c>
      <c r="I11" s="35">
        <v>23</v>
      </c>
      <c r="J11" s="24">
        <f t="shared" si="16"/>
        <v>3</v>
      </c>
      <c r="K11" s="225">
        <f t="shared" si="3"/>
        <v>3</v>
      </c>
      <c r="L11" s="35">
        <v>33</v>
      </c>
      <c r="M11" s="13">
        <f t="shared" si="4"/>
        <v>17</v>
      </c>
      <c r="N11" s="31">
        <f t="shared" si="5"/>
        <v>17</v>
      </c>
      <c r="O11" s="35">
        <v>6.1</v>
      </c>
      <c r="P11" s="13">
        <f t="shared" si="17"/>
        <v>18</v>
      </c>
      <c r="Q11" s="12">
        <f t="shared" si="6"/>
        <v>17</v>
      </c>
      <c r="R11" s="35">
        <v>1.0329999999999999</v>
      </c>
      <c r="S11" s="18">
        <f t="shared" si="18"/>
        <v>13</v>
      </c>
      <c r="T11" s="16">
        <f t="shared" si="19"/>
        <v>13</v>
      </c>
      <c r="U11" s="21" t="str">
        <f t="shared" si="20"/>
        <v/>
      </c>
      <c r="V11" s="37">
        <f t="shared" si="7"/>
        <v>12</v>
      </c>
      <c r="W11" s="191">
        <f t="shared" si="8"/>
        <v>13</v>
      </c>
    </row>
    <row r="12" spans="1:24" x14ac:dyDescent="0.25">
      <c r="A12" s="15">
        <v>8</v>
      </c>
      <c r="B12" s="138" t="s">
        <v>259</v>
      </c>
      <c r="C12" s="35">
        <v>1.26</v>
      </c>
      <c r="D12" s="13">
        <f t="shared" si="0"/>
        <v>23</v>
      </c>
      <c r="E12" s="12">
        <f t="shared" si="1"/>
        <v>22</v>
      </c>
      <c r="F12" s="35">
        <v>5.86</v>
      </c>
      <c r="G12" s="13">
        <f t="shared" si="15"/>
        <v>6</v>
      </c>
      <c r="H12" s="12">
        <f t="shared" si="2"/>
        <v>6</v>
      </c>
      <c r="I12" s="35">
        <v>4</v>
      </c>
      <c r="J12" s="24">
        <f t="shared" si="16"/>
        <v>23</v>
      </c>
      <c r="K12" s="225">
        <f t="shared" si="3"/>
        <v>23</v>
      </c>
      <c r="L12" s="35">
        <v>35</v>
      </c>
      <c r="M12" s="13">
        <f t="shared" si="4"/>
        <v>15</v>
      </c>
      <c r="N12" s="31">
        <f t="shared" si="5"/>
        <v>15</v>
      </c>
      <c r="O12" s="35">
        <v>6.56</v>
      </c>
      <c r="P12" s="13">
        <f t="shared" si="17"/>
        <v>23</v>
      </c>
      <c r="Q12" s="12">
        <f t="shared" si="6"/>
        <v>22</v>
      </c>
      <c r="R12" s="35">
        <v>1.05</v>
      </c>
      <c r="S12" s="18">
        <f t="shared" si="18"/>
        <v>17</v>
      </c>
      <c r="T12" s="16">
        <f t="shared" si="19"/>
        <v>17</v>
      </c>
      <c r="U12" s="21" t="str">
        <f t="shared" si="20"/>
        <v/>
      </c>
      <c r="V12" s="37">
        <f t="shared" si="7"/>
        <v>17.5</v>
      </c>
      <c r="W12" s="208">
        <f t="shared" si="8"/>
        <v>20</v>
      </c>
    </row>
    <row r="13" spans="1:24" x14ac:dyDescent="0.25">
      <c r="A13" s="15">
        <v>9</v>
      </c>
      <c r="B13" s="235" t="s">
        <v>260</v>
      </c>
      <c r="C13" s="144">
        <v>1.82</v>
      </c>
      <c r="D13" s="145">
        <f t="shared" si="0"/>
        <v>1</v>
      </c>
      <c r="E13" s="147">
        <f t="shared" si="1"/>
        <v>1</v>
      </c>
      <c r="F13" s="144">
        <v>5.68</v>
      </c>
      <c r="G13" s="145">
        <f>IF(F13="nav","nav",IF(F13="","",COUNTIF(F$5:F$34,"&gt;"&amp;F13)+1))</f>
        <v>7</v>
      </c>
      <c r="H13" s="147">
        <f t="shared" si="2"/>
        <v>7</v>
      </c>
      <c r="I13" s="144">
        <v>20</v>
      </c>
      <c r="J13" s="145">
        <f>IF(I13="nav","nav",IF(I13="","",COUNTIF(I$5:I$34,"&gt;"&amp;I13)+1))</f>
        <v>8</v>
      </c>
      <c r="K13" s="147">
        <f t="shared" si="3"/>
        <v>8</v>
      </c>
      <c r="L13" s="144">
        <v>45</v>
      </c>
      <c r="M13" s="145">
        <f t="shared" si="4"/>
        <v>4</v>
      </c>
      <c r="N13" s="155">
        <f t="shared" si="5"/>
        <v>4</v>
      </c>
      <c r="O13" s="144">
        <v>5.52</v>
      </c>
      <c r="P13" s="145">
        <f>IF(O13="nav","nav",IF(O13="","",COUNTIF(O$5:O$34,"&lt;"&amp;O13)+1))</f>
        <v>8</v>
      </c>
      <c r="Q13" s="147">
        <f t="shared" si="6"/>
        <v>7</v>
      </c>
      <c r="R13" s="144">
        <v>0.56799999999999995</v>
      </c>
      <c r="S13" s="150">
        <f>IF(R13="nav","nav",IF(R13="","",COUNTIF(R$5:R$34,"&lt;"&amp;R13)+1))</f>
        <v>4</v>
      </c>
      <c r="T13" s="156">
        <f>IF(OR(U13="nav"),"nav",IF(R13="","",COUNTIFS(R$5:R$34,"&lt;"&amp;R13,U$5:U$34,"&lt;&gt;nav")+1))</f>
        <v>4</v>
      </c>
      <c r="U13" s="152" t="str">
        <f>IF(OR(D13="nav",G13="nav",J13="nav",M13="nav",P13="nav",S13="nav"),"nav","")</f>
        <v/>
      </c>
      <c r="V13" s="153">
        <f t="shared" si="7"/>
        <v>5.166666666666667</v>
      </c>
      <c r="W13" s="88">
        <f t="shared" si="8"/>
        <v>2</v>
      </c>
    </row>
    <row r="14" spans="1:24" x14ac:dyDescent="0.25">
      <c r="A14" s="15">
        <v>10</v>
      </c>
      <c r="B14" s="138" t="s">
        <v>261</v>
      </c>
      <c r="C14" s="35">
        <v>1.5</v>
      </c>
      <c r="D14" s="24">
        <f t="shared" ref="D14:D22" si="21">IF(C14="nav","nav",IF(C14="","",COUNTIF(C$5:C$34,"&gt;"&amp;C14)+1))</f>
        <v>18</v>
      </c>
      <c r="E14" s="225">
        <f t="shared" ref="E14:E22" si="22">IF(OR(U14="nav"),"nav",IF(C14="","",COUNTIFS(C$5:C$34,"&gt;"&amp;C14,U$5:U$34,"&lt;&gt;nav")+1))</f>
        <v>17</v>
      </c>
      <c r="F14" s="35">
        <v>5.33</v>
      </c>
      <c r="G14" s="24">
        <f t="shared" ref="G14:G22" si="23">IF(F14="nav","nav",IF(F14="","",COUNTIF(F$5:F$34,"&gt;"&amp;F14)+1))</f>
        <v>11</v>
      </c>
      <c r="H14" s="225">
        <f t="shared" ref="H14:H22" si="24">IF(OR(U14="nav"),"nav",IF(F14="","",COUNTIFS(F$5:F$34,"&gt;"&amp;F14,U$5:U$34,"&lt;&gt;nav")+1))</f>
        <v>11</v>
      </c>
      <c r="I14" s="35">
        <v>5</v>
      </c>
      <c r="J14" s="24">
        <f t="shared" ref="J14:J22" si="25">IF(I14="nav","nav",IF(I14="","",COUNTIF(I$5:I$34,"&gt;"&amp;I14)+1))</f>
        <v>22</v>
      </c>
      <c r="K14" s="225">
        <f t="shared" ref="K14:K22" si="26">IF(OR(U14="nav"),"nav",IF(I14="","",COUNTIFS(I$5:I$34,"&gt;"&amp;I14,U$5:U$34,"&lt;&gt;nav")+1))</f>
        <v>22</v>
      </c>
      <c r="L14" s="35">
        <v>36</v>
      </c>
      <c r="M14" s="24">
        <f t="shared" ref="M14:M22" si="27">IF(L14="nav","nav",IF(L14="","",COUNTIF(L$5:L$34,"&gt;"&amp;L14)+1))</f>
        <v>13</v>
      </c>
      <c r="N14" s="227">
        <f t="shared" ref="N14:N22" si="28">IF(OR(U14="nav"),"nav",IF(L14="","",COUNTIFS(L$5:L$34,"&gt;"&amp;L14,U$5:U$34,"&lt;&gt;nav")+1))</f>
        <v>13</v>
      </c>
      <c r="O14" s="35">
        <v>5.81</v>
      </c>
      <c r="P14" s="24">
        <f t="shared" ref="P14:P22" si="29">IF(O14="nav","nav",IF(O14="","",COUNTIF(O$5:O$34,"&lt;"&amp;O14)+1))</f>
        <v>14</v>
      </c>
      <c r="Q14" s="225">
        <f t="shared" ref="Q14:Q22" si="30">IF(OR(U14="nav"),"nav",IF(O14="","",COUNTIFS(O$5:O$34,"&lt;"&amp;O14,U$5:U$34,"&lt;&gt;nav")+1))</f>
        <v>13</v>
      </c>
      <c r="R14" s="35">
        <v>1.0229999999999999</v>
      </c>
      <c r="S14" s="23">
        <f t="shared" ref="S14:S22" si="31">IF(R14="nav","nav",IF(R14="","",COUNTIF(R$5:R$34,"&lt;"&amp;R14)+1))</f>
        <v>12</v>
      </c>
      <c r="T14" s="20">
        <f t="shared" ref="T14:T22" si="32">IF(OR(U14="nav"),"nav",IF(R14="","",COUNTIFS(R$5:R$34,"&lt;"&amp;R14,U$5:U$34,"&lt;&gt;nav")+1))</f>
        <v>12</v>
      </c>
      <c r="U14" s="21" t="str">
        <f t="shared" ref="U14:U22" si="33">IF(OR(D14="nav",G14="nav",J14="nav",M14="nav",P14="nav",S14="nav"),"nav","")</f>
        <v/>
      </c>
      <c r="V14" s="37">
        <f t="shared" ref="V14:V22" si="34">IF(OR(AND(D14="",G14="",M14="",P14="",S14="",J14=""),U14="nav"),"",AVERAGE(E14,H14,K14,N14,Q14,T14))</f>
        <v>14.666666666666666</v>
      </c>
      <c r="W14" s="210">
        <f t="shared" ref="W14:W22" si="35">IF(OR(V14="",V14="nav"),"",COUNTIF(V$5:V$34,"&lt;"&amp;V14)+1)</f>
        <v>18</v>
      </c>
    </row>
    <row r="15" spans="1:24" x14ac:dyDescent="0.25">
      <c r="A15" s="103">
        <v>11</v>
      </c>
      <c r="B15" s="54" t="s">
        <v>262</v>
      </c>
      <c r="C15" s="35">
        <v>1.65</v>
      </c>
      <c r="D15" s="24">
        <f t="shared" si="21"/>
        <v>9</v>
      </c>
      <c r="E15" s="225">
        <f t="shared" si="22"/>
        <v>9</v>
      </c>
      <c r="F15" s="35">
        <v>4.53</v>
      </c>
      <c r="G15" s="24">
        <f t="shared" si="23"/>
        <v>21</v>
      </c>
      <c r="H15" s="225">
        <f t="shared" si="24"/>
        <v>21</v>
      </c>
      <c r="I15" s="35">
        <v>20</v>
      </c>
      <c r="J15" s="24">
        <f t="shared" si="25"/>
        <v>8</v>
      </c>
      <c r="K15" s="225">
        <f t="shared" si="26"/>
        <v>8</v>
      </c>
      <c r="L15" s="35">
        <v>43</v>
      </c>
      <c r="M15" s="24">
        <f t="shared" si="27"/>
        <v>6</v>
      </c>
      <c r="N15" s="227">
        <f t="shared" si="28"/>
        <v>6</v>
      </c>
      <c r="O15" s="35">
        <v>6.34</v>
      </c>
      <c r="P15" s="24">
        <f t="shared" si="29"/>
        <v>21</v>
      </c>
      <c r="Q15" s="225">
        <f t="shared" si="30"/>
        <v>20</v>
      </c>
      <c r="R15" s="35">
        <v>1.0760000000000001</v>
      </c>
      <c r="S15" s="23">
        <f t="shared" si="31"/>
        <v>20</v>
      </c>
      <c r="T15" s="20">
        <f t="shared" si="32"/>
        <v>20</v>
      </c>
      <c r="U15" s="21" t="str">
        <f t="shared" si="33"/>
        <v/>
      </c>
      <c r="V15" s="37">
        <f t="shared" si="34"/>
        <v>14</v>
      </c>
      <c r="W15" s="210">
        <f t="shared" si="35"/>
        <v>15</v>
      </c>
    </row>
    <row r="16" spans="1:24" x14ac:dyDescent="0.25">
      <c r="A16" s="103">
        <v>12</v>
      </c>
      <c r="B16" s="168" t="s">
        <v>263</v>
      </c>
      <c r="C16" s="35">
        <v>1.54</v>
      </c>
      <c r="D16" s="24">
        <f t="shared" si="21"/>
        <v>16</v>
      </c>
      <c r="E16" s="225">
        <f t="shared" si="22"/>
        <v>15</v>
      </c>
      <c r="F16" s="35">
        <v>4.76</v>
      </c>
      <c r="G16" s="24">
        <f t="shared" si="23"/>
        <v>19</v>
      </c>
      <c r="H16" s="225">
        <f t="shared" si="24"/>
        <v>19</v>
      </c>
      <c r="I16" s="35">
        <v>21</v>
      </c>
      <c r="J16" s="24">
        <f t="shared" si="25"/>
        <v>6</v>
      </c>
      <c r="K16" s="225">
        <f t="shared" si="26"/>
        <v>6</v>
      </c>
      <c r="L16" s="35">
        <v>31</v>
      </c>
      <c r="M16" s="24">
        <f t="shared" si="27"/>
        <v>20</v>
      </c>
      <c r="N16" s="227">
        <f t="shared" si="28"/>
        <v>20</v>
      </c>
      <c r="O16" s="35">
        <v>6.03</v>
      </c>
      <c r="P16" s="24">
        <f t="shared" si="29"/>
        <v>17</v>
      </c>
      <c r="Q16" s="225">
        <f t="shared" si="30"/>
        <v>16</v>
      </c>
      <c r="R16" s="35">
        <v>1.069</v>
      </c>
      <c r="S16" s="23">
        <f t="shared" si="31"/>
        <v>19</v>
      </c>
      <c r="T16" s="20">
        <f t="shared" si="32"/>
        <v>19</v>
      </c>
      <c r="U16" s="21" t="str">
        <f t="shared" si="33"/>
        <v/>
      </c>
      <c r="V16" s="37">
        <f t="shared" si="34"/>
        <v>15.833333333333334</v>
      </c>
      <c r="W16" s="209">
        <f t="shared" si="35"/>
        <v>19</v>
      </c>
    </row>
    <row r="17" spans="1:23" ht="14.4" x14ac:dyDescent="0.3">
      <c r="A17" s="103">
        <v>13</v>
      </c>
      <c r="B17" s="170" t="s">
        <v>266</v>
      </c>
      <c r="C17" s="35">
        <v>1.3</v>
      </c>
      <c r="D17" s="24">
        <f t="shared" si="21"/>
        <v>21</v>
      </c>
      <c r="E17" s="225">
        <f t="shared" si="22"/>
        <v>20</v>
      </c>
      <c r="F17" s="35">
        <v>4.7300000000000004</v>
      </c>
      <c r="G17" s="24">
        <f t="shared" si="23"/>
        <v>20</v>
      </c>
      <c r="H17" s="225">
        <f t="shared" si="24"/>
        <v>20</v>
      </c>
      <c r="I17" s="35">
        <v>14</v>
      </c>
      <c r="J17" s="24">
        <f t="shared" si="25"/>
        <v>16</v>
      </c>
      <c r="K17" s="225">
        <f t="shared" si="26"/>
        <v>16</v>
      </c>
      <c r="L17" s="35">
        <v>36</v>
      </c>
      <c r="M17" s="24">
        <f t="shared" si="27"/>
        <v>13</v>
      </c>
      <c r="N17" s="227">
        <f t="shared" si="28"/>
        <v>13</v>
      </c>
      <c r="O17" s="35">
        <v>6.59</v>
      </c>
      <c r="P17" s="24">
        <f t="shared" si="29"/>
        <v>24</v>
      </c>
      <c r="Q17" s="225">
        <f t="shared" si="30"/>
        <v>23</v>
      </c>
      <c r="R17" s="35">
        <v>1.0820000000000001</v>
      </c>
      <c r="S17" s="23">
        <f t="shared" si="31"/>
        <v>21</v>
      </c>
      <c r="T17" s="20">
        <f t="shared" si="32"/>
        <v>21</v>
      </c>
      <c r="U17" s="21" t="str">
        <f t="shared" si="33"/>
        <v/>
      </c>
      <c r="V17" s="37">
        <f t="shared" si="34"/>
        <v>18.833333333333332</v>
      </c>
      <c r="W17" s="210">
        <f t="shared" si="35"/>
        <v>21</v>
      </c>
    </row>
    <row r="18" spans="1:23" ht="14.4" x14ac:dyDescent="0.3">
      <c r="A18" s="103">
        <v>14</v>
      </c>
      <c r="B18" s="170" t="s">
        <v>267</v>
      </c>
      <c r="C18" s="35">
        <v>1.57</v>
      </c>
      <c r="D18" s="24">
        <f t="shared" si="21"/>
        <v>14</v>
      </c>
      <c r="E18" s="225">
        <f t="shared" si="22"/>
        <v>13</v>
      </c>
      <c r="F18" s="35">
        <v>4.87</v>
      </c>
      <c r="G18" s="24">
        <f t="shared" si="23"/>
        <v>18</v>
      </c>
      <c r="H18" s="225">
        <f t="shared" si="24"/>
        <v>18</v>
      </c>
      <c r="I18" s="35">
        <v>35</v>
      </c>
      <c r="J18" s="24">
        <f t="shared" si="25"/>
        <v>1</v>
      </c>
      <c r="K18" s="225">
        <f t="shared" si="26"/>
        <v>1</v>
      </c>
      <c r="L18" s="35">
        <v>32</v>
      </c>
      <c r="M18" s="24">
        <f t="shared" si="27"/>
        <v>19</v>
      </c>
      <c r="N18" s="227">
        <f t="shared" si="28"/>
        <v>19</v>
      </c>
      <c r="O18" s="35">
        <v>6.12</v>
      </c>
      <c r="P18" s="24">
        <f t="shared" si="29"/>
        <v>19</v>
      </c>
      <c r="Q18" s="225">
        <f t="shared" si="30"/>
        <v>18</v>
      </c>
      <c r="R18" s="35">
        <v>1.06</v>
      </c>
      <c r="S18" s="23">
        <f t="shared" si="31"/>
        <v>18</v>
      </c>
      <c r="T18" s="20">
        <f t="shared" si="32"/>
        <v>18</v>
      </c>
      <c r="U18" s="21" t="str">
        <f t="shared" si="33"/>
        <v/>
      </c>
      <c r="V18" s="37">
        <f t="shared" si="34"/>
        <v>14.5</v>
      </c>
      <c r="W18" s="210">
        <f t="shared" si="35"/>
        <v>17</v>
      </c>
    </row>
    <row r="19" spans="1:23" ht="14.4" x14ac:dyDescent="0.3">
      <c r="A19" s="103">
        <v>15</v>
      </c>
      <c r="B19" s="170" t="s">
        <v>253</v>
      </c>
      <c r="C19" s="35"/>
      <c r="D19" s="24" t="str">
        <f t="shared" si="21"/>
        <v/>
      </c>
      <c r="E19" s="225" t="str">
        <f t="shared" si="22"/>
        <v/>
      </c>
      <c r="F19" s="35"/>
      <c r="G19" s="24" t="str">
        <f t="shared" si="23"/>
        <v/>
      </c>
      <c r="H19" s="225" t="str">
        <f t="shared" si="24"/>
        <v/>
      </c>
      <c r="I19" s="35"/>
      <c r="J19" s="24" t="str">
        <f t="shared" si="25"/>
        <v/>
      </c>
      <c r="K19" s="225" t="str">
        <f t="shared" si="26"/>
        <v/>
      </c>
      <c r="L19" s="35"/>
      <c r="M19" s="24" t="str">
        <f t="shared" si="27"/>
        <v/>
      </c>
      <c r="N19" s="227" t="str">
        <f t="shared" si="28"/>
        <v/>
      </c>
      <c r="O19" s="35"/>
      <c r="P19" s="24" t="str">
        <f t="shared" si="29"/>
        <v/>
      </c>
      <c r="Q19" s="225" t="str">
        <f t="shared" si="30"/>
        <v/>
      </c>
      <c r="R19" s="35"/>
      <c r="S19" s="23" t="str">
        <f t="shared" si="31"/>
        <v/>
      </c>
      <c r="T19" s="20" t="str">
        <f t="shared" si="32"/>
        <v/>
      </c>
      <c r="U19" s="21" t="str">
        <f t="shared" si="33"/>
        <v/>
      </c>
      <c r="V19" s="37" t="str">
        <f t="shared" si="34"/>
        <v/>
      </c>
      <c r="W19" s="209" t="str">
        <f t="shared" si="35"/>
        <v/>
      </c>
    </row>
    <row r="20" spans="1:23" ht="14.4" x14ac:dyDescent="0.3">
      <c r="A20" s="103">
        <v>16</v>
      </c>
      <c r="B20" s="170" t="s">
        <v>268</v>
      </c>
      <c r="C20" s="35"/>
      <c r="D20" s="24" t="str">
        <f t="shared" si="21"/>
        <v/>
      </c>
      <c r="E20" s="225" t="str">
        <f t="shared" si="22"/>
        <v/>
      </c>
      <c r="F20" s="35"/>
      <c r="G20" s="24" t="str">
        <f t="shared" si="23"/>
        <v/>
      </c>
      <c r="H20" s="225" t="str">
        <f t="shared" si="24"/>
        <v/>
      </c>
      <c r="I20" s="35"/>
      <c r="J20" s="24" t="str">
        <f t="shared" si="25"/>
        <v/>
      </c>
      <c r="K20" s="225" t="str">
        <f t="shared" si="26"/>
        <v/>
      </c>
      <c r="L20" s="35"/>
      <c r="M20" s="24" t="str">
        <f t="shared" si="27"/>
        <v/>
      </c>
      <c r="N20" s="227" t="str">
        <f t="shared" si="28"/>
        <v/>
      </c>
      <c r="O20" s="35"/>
      <c r="P20" s="24" t="str">
        <f t="shared" si="29"/>
        <v/>
      </c>
      <c r="Q20" s="225" t="str">
        <f t="shared" si="30"/>
        <v/>
      </c>
      <c r="R20" s="35"/>
      <c r="S20" s="23" t="str">
        <f t="shared" si="31"/>
        <v/>
      </c>
      <c r="T20" s="20" t="str">
        <f t="shared" si="32"/>
        <v/>
      </c>
      <c r="U20" s="21" t="str">
        <f t="shared" si="33"/>
        <v/>
      </c>
      <c r="V20" s="37" t="str">
        <f t="shared" si="34"/>
        <v/>
      </c>
      <c r="W20" s="210" t="str">
        <f t="shared" si="35"/>
        <v/>
      </c>
    </row>
    <row r="21" spans="1:23" ht="14.4" x14ac:dyDescent="0.3">
      <c r="A21" s="103">
        <v>17</v>
      </c>
      <c r="B21" s="170" t="s">
        <v>269</v>
      </c>
      <c r="C21" s="34">
        <v>1.68</v>
      </c>
      <c r="D21" s="24">
        <f t="shared" si="21"/>
        <v>6</v>
      </c>
      <c r="E21" s="225">
        <f t="shared" si="22"/>
        <v>6</v>
      </c>
      <c r="F21" s="225">
        <v>4.88</v>
      </c>
      <c r="G21" s="24">
        <f t="shared" si="23"/>
        <v>17</v>
      </c>
      <c r="H21" s="225">
        <f t="shared" si="24"/>
        <v>17</v>
      </c>
      <c r="I21" s="225">
        <v>20</v>
      </c>
      <c r="J21" s="24">
        <f t="shared" si="25"/>
        <v>8</v>
      </c>
      <c r="K21" s="225">
        <f t="shared" si="26"/>
        <v>8</v>
      </c>
      <c r="L21" s="225">
        <v>46</v>
      </c>
      <c r="M21" s="78">
        <f t="shared" si="27"/>
        <v>3</v>
      </c>
      <c r="N21" s="80">
        <f t="shared" si="28"/>
        <v>3</v>
      </c>
      <c r="O21" s="79">
        <v>5.84</v>
      </c>
      <c r="P21" s="24">
        <f t="shared" si="29"/>
        <v>15</v>
      </c>
      <c r="Q21" s="225">
        <f t="shared" si="30"/>
        <v>14</v>
      </c>
      <c r="R21" s="225">
        <v>1.0389999999999999</v>
      </c>
      <c r="S21" s="23">
        <f t="shared" si="31"/>
        <v>14</v>
      </c>
      <c r="T21" s="20">
        <f t="shared" si="32"/>
        <v>14</v>
      </c>
      <c r="U21" s="21" t="str">
        <f t="shared" si="33"/>
        <v/>
      </c>
      <c r="V21" s="37">
        <f t="shared" si="34"/>
        <v>10.333333333333334</v>
      </c>
      <c r="W21" s="192">
        <f t="shared" si="35"/>
        <v>10</v>
      </c>
    </row>
    <row r="22" spans="1:23" ht="14.4" x14ac:dyDescent="0.3">
      <c r="A22" s="103">
        <v>18</v>
      </c>
      <c r="B22" s="170" t="s">
        <v>270</v>
      </c>
      <c r="C22" s="35">
        <v>1.68</v>
      </c>
      <c r="D22" s="13">
        <f t="shared" si="21"/>
        <v>6</v>
      </c>
      <c r="E22" s="12">
        <f t="shared" si="22"/>
        <v>6</v>
      </c>
      <c r="F22" s="12">
        <v>5</v>
      </c>
      <c r="G22" s="13">
        <f t="shared" si="23"/>
        <v>16</v>
      </c>
      <c r="H22" s="12">
        <f t="shared" si="24"/>
        <v>16</v>
      </c>
      <c r="I22" s="12">
        <v>23</v>
      </c>
      <c r="J22" s="24">
        <f t="shared" si="25"/>
        <v>3</v>
      </c>
      <c r="K22" s="225">
        <f t="shared" si="26"/>
        <v>3</v>
      </c>
      <c r="L22" s="12">
        <v>38</v>
      </c>
      <c r="M22" s="78">
        <f t="shared" si="27"/>
        <v>10</v>
      </c>
      <c r="N22" s="77">
        <f t="shared" si="28"/>
        <v>10</v>
      </c>
      <c r="O22" s="79">
        <v>5.56</v>
      </c>
      <c r="P22" s="13">
        <f t="shared" si="29"/>
        <v>9</v>
      </c>
      <c r="Q22" s="12">
        <f t="shared" si="30"/>
        <v>8</v>
      </c>
      <c r="R22" s="12">
        <v>1.02</v>
      </c>
      <c r="S22" s="18">
        <f t="shared" si="31"/>
        <v>11</v>
      </c>
      <c r="T22" s="16">
        <f t="shared" si="32"/>
        <v>11</v>
      </c>
      <c r="U22" s="21" t="str">
        <f t="shared" si="33"/>
        <v/>
      </c>
      <c r="V22" s="37">
        <f t="shared" si="34"/>
        <v>9</v>
      </c>
      <c r="W22" s="191">
        <f t="shared" si="35"/>
        <v>7</v>
      </c>
    </row>
    <row r="23" spans="1:23" x14ac:dyDescent="0.25">
      <c r="A23" s="103">
        <v>19</v>
      </c>
      <c r="B23" s="175" t="s">
        <v>271</v>
      </c>
      <c r="C23" s="35">
        <v>1.58</v>
      </c>
      <c r="D23" s="13">
        <f t="shared" ref="D23:D28" si="36">IF(C23="nav","nav",IF(C23="","",COUNTIF(C$5:C$34,"&gt;"&amp;C23)+1))</f>
        <v>11</v>
      </c>
      <c r="E23" s="12" t="str">
        <f t="shared" ref="E23:E28" si="37">IF(OR(U23="nav"),"nav",IF(C23="","",COUNTIFS(C$5:C$34,"&gt;"&amp;C23,U$5:U$34,"&lt;&gt;nav")+1))</f>
        <v>nav</v>
      </c>
      <c r="F23" s="12" t="s">
        <v>369</v>
      </c>
      <c r="G23" s="13" t="str">
        <f t="shared" ref="G23:G28" si="38">IF(F23="nav","nav",IF(F23="","",COUNTIF(F$5:F$34,"&gt;"&amp;F23)+1))</f>
        <v>nav</v>
      </c>
      <c r="H23" s="12" t="str">
        <f t="shared" ref="H23:H28" si="39">IF(OR(U23="nav"),"nav",IF(F23="","",COUNTIFS(F$5:F$34,"&gt;"&amp;F23,U$5:U$34,"&lt;&gt;nav")+1))</f>
        <v>nav</v>
      </c>
      <c r="I23" s="12" t="s">
        <v>369</v>
      </c>
      <c r="J23" s="24" t="str">
        <f t="shared" ref="J23:J28" si="40">IF(I23="nav","nav",IF(I23="","",COUNTIF(I$5:I$34,"&gt;"&amp;I23)+1))</f>
        <v>nav</v>
      </c>
      <c r="K23" s="225" t="str">
        <f t="shared" ref="K23:K28" si="41">IF(OR(U23="nav"),"nav",IF(I23="","",COUNTIFS(I$5:I$34,"&gt;"&amp;I23,U$5:U$34,"&lt;&gt;nav")+1))</f>
        <v>nav</v>
      </c>
      <c r="L23" s="12" t="s">
        <v>369</v>
      </c>
      <c r="M23" s="78" t="str">
        <f t="shared" ref="M23:M28" si="42">IF(L23="nav","nav",IF(L23="","",COUNTIF(L$5:L$34,"&gt;"&amp;L23)+1))</f>
        <v>nav</v>
      </c>
      <c r="N23" s="77" t="str">
        <f t="shared" ref="N23:N28" si="43">IF(OR(U23="nav"),"nav",IF(L23="","",COUNTIFS(L$5:L$34,"&gt;"&amp;L23,U$5:U$34,"&lt;&gt;nav")+1))</f>
        <v>nav</v>
      </c>
      <c r="O23" s="79">
        <v>5.5</v>
      </c>
      <c r="P23" s="13">
        <f t="shared" ref="P23:P28" si="44">IF(O23="nav","nav",IF(O23="","",COUNTIF(O$5:O$34,"&lt;"&amp;O23)+1))</f>
        <v>5</v>
      </c>
      <c r="Q23" s="12" t="str">
        <f t="shared" ref="Q23:Q28" si="45">IF(OR(U23="nav"),"nav",IF(O23="","",COUNTIFS(O$5:O$34,"&lt;"&amp;O23,U$5:U$34,"&lt;&gt;nav")+1))</f>
        <v>nav</v>
      </c>
      <c r="R23" s="12" t="s">
        <v>369</v>
      </c>
      <c r="S23" s="18" t="str">
        <f t="shared" ref="S23:S28" si="46">IF(R23="nav","nav",IF(R23="","",COUNTIF(R$5:R$34,"&lt;"&amp;R23)+1))</f>
        <v>nav</v>
      </c>
      <c r="T23" s="16" t="str">
        <f t="shared" ref="T23:T28" si="47">IF(OR(U23="nav"),"nav",IF(R23="","",COUNTIFS(R$5:R$34,"&lt;"&amp;R23,U$5:U$34,"&lt;&gt;nav")+1))</f>
        <v>nav</v>
      </c>
      <c r="U23" s="21" t="str">
        <f t="shared" ref="U23:U28" si="48">IF(OR(D23="nav",G23="nav",J23="nav",M23="nav",P23="nav",S23="nav"),"nav","")</f>
        <v>nav</v>
      </c>
      <c r="V23" s="37" t="str">
        <f t="shared" ref="V23:V28" si="49">IF(OR(AND(D23="",G23="",M23="",P23="",S23="",J23=""),U23="nav"),"",AVERAGE(E23,H23,K23,N23,Q23,T23))</f>
        <v/>
      </c>
      <c r="W23" s="191" t="str">
        <f t="shared" ref="W23:W28" si="50">IF(OR(V23="",V23="nav"),"",COUNTIF(V$5:V$34,"&lt;"&amp;V23)+1)</f>
        <v/>
      </c>
    </row>
    <row r="24" spans="1:23" x14ac:dyDescent="0.25">
      <c r="A24" s="15">
        <v>20</v>
      </c>
      <c r="B24" s="70" t="s">
        <v>447</v>
      </c>
      <c r="C24" s="35">
        <v>1.8</v>
      </c>
      <c r="D24" s="13">
        <f t="shared" si="36"/>
        <v>2</v>
      </c>
      <c r="E24" s="12">
        <f t="shared" si="37"/>
        <v>2</v>
      </c>
      <c r="F24" s="12">
        <v>5.0199999999999996</v>
      </c>
      <c r="G24" s="13">
        <f t="shared" si="38"/>
        <v>15</v>
      </c>
      <c r="H24" s="12">
        <f t="shared" si="39"/>
        <v>15</v>
      </c>
      <c r="I24" s="12">
        <v>19</v>
      </c>
      <c r="J24" s="24">
        <f t="shared" si="40"/>
        <v>13</v>
      </c>
      <c r="K24" s="225">
        <f t="shared" si="41"/>
        <v>13</v>
      </c>
      <c r="L24" s="12">
        <v>40</v>
      </c>
      <c r="M24" s="78">
        <f t="shared" si="42"/>
        <v>9</v>
      </c>
      <c r="N24" s="77">
        <f t="shared" si="43"/>
        <v>9</v>
      </c>
      <c r="O24" s="79">
        <v>5.5</v>
      </c>
      <c r="P24" s="13">
        <f t="shared" si="44"/>
        <v>5</v>
      </c>
      <c r="Q24" s="12">
        <f t="shared" si="45"/>
        <v>5</v>
      </c>
      <c r="R24" s="12">
        <v>1.0129999999999999</v>
      </c>
      <c r="S24" s="18">
        <f t="shared" si="46"/>
        <v>9</v>
      </c>
      <c r="T24" s="16">
        <f t="shared" si="47"/>
        <v>9</v>
      </c>
      <c r="U24" s="21" t="str">
        <f t="shared" si="48"/>
        <v/>
      </c>
      <c r="V24" s="37">
        <f t="shared" si="49"/>
        <v>8.8333333333333339</v>
      </c>
      <c r="W24" s="191">
        <f t="shared" si="50"/>
        <v>5</v>
      </c>
    </row>
    <row r="25" spans="1:23" x14ac:dyDescent="0.25">
      <c r="A25" s="15">
        <v>21</v>
      </c>
      <c r="B25" s="68" t="s">
        <v>448</v>
      </c>
      <c r="C25" s="35">
        <v>1.56</v>
      </c>
      <c r="D25" s="13">
        <f t="shared" si="36"/>
        <v>15</v>
      </c>
      <c r="E25" s="12">
        <f t="shared" si="37"/>
        <v>14</v>
      </c>
      <c r="F25" s="12">
        <v>5.14</v>
      </c>
      <c r="G25" s="13">
        <f t="shared" si="38"/>
        <v>14</v>
      </c>
      <c r="H25" s="12">
        <f t="shared" si="39"/>
        <v>14</v>
      </c>
      <c r="I25" s="12">
        <v>9</v>
      </c>
      <c r="J25" s="24">
        <f t="shared" si="40"/>
        <v>20</v>
      </c>
      <c r="K25" s="225">
        <f t="shared" si="41"/>
        <v>20</v>
      </c>
      <c r="L25" s="12">
        <v>26</v>
      </c>
      <c r="M25" s="78">
        <f t="shared" si="42"/>
        <v>23</v>
      </c>
      <c r="N25" s="77">
        <f t="shared" si="43"/>
        <v>23</v>
      </c>
      <c r="O25" s="79">
        <v>5.28</v>
      </c>
      <c r="P25" s="13">
        <f t="shared" si="44"/>
        <v>2</v>
      </c>
      <c r="Q25" s="12">
        <f t="shared" si="45"/>
        <v>2</v>
      </c>
      <c r="R25" s="12">
        <v>0.54</v>
      </c>
      <c r="S25" s="18">
        <f t="shared" si="46"/>
        <v>2</v>
      </c>
      <c r="T25" s="16">
        <f t="shared" si="47"/>
        <v>2</v>
      </c>
      <c r="U25" s="21" t="str">
        <f t="shared" si="48"/>
        <v/>
      </c>
      <c r="V25" s="37">
        <f t="shared" si="49"/>
        <v>12.5</v>
      </c>
      <c r="W25" s="191">
        <f t="shared" si="50"/>
        <v>14</v>
      </c>
    </row>
    <row r="26" spans="1:23" x14ac:dyDescent="0.25">
      <c r="A26" s="103">
        <v>22</v>
      </c>
      <c r="B26" s="68" t="s">
        <v>449</v>
      </c>
      <c r="C26" s="35">
        <v>1.58</v>
      </c>
      <c r="D26" s="13">
        <f t="shared" si="36"/>
        <v>11</v>
      </c>
      <c r="E26" s="12">
        <f t="shared" si="37"/>
        <v>11</v>
      </c>
      <c r="F26" s="12">
        <v>5.66</v>
      </c>
      <c r="G26" s="13">
        <f t="shared" si="38"/>
        <v>9</v>
      </c>
      <c r="H26" s="12">
        <f t="shared" si="39"/>
        <v>9</v>
      </c>
      <c r="I26" s="12">
        <v>20</v>
      </c>
      <c r="J26" s="24">
        <f t="shared" si="40"/>
        <v>8</v>
      </c>
      <c r="K26" s="225">
        <f t="shared" si="41"/>
        <v>8</v>
      </c>
      <c r="L26" s="12">
        <v>38</v>
      </c>
      <c r="M26" s="78">
        <f t="shared" si="42"/>
        <v>10</v>
      </c>
      <c r="N26" s="77">
        <f t="shared" si="43"/>
        <v>10</v>
      </c>
      <c r="O26" s="79">
        <v>5.4</v>
      </c>
      <c r="P26" s="13">
        <f t="shared" si="44"/>
        <v>3</v>
      </c>
      <c r="Q26" s="12">
        <f t="shared" si="45"/>
        <v>3</v>
      </c>
      <c r="R26" s="12">
        <v>1.04</v>
      </c>
      <c r="S26" s="18">
        <f t="shared" si="46"/>
        <v>15</v>
      </c>
      <c r="T26" s="16">
        <f t="shared" si="47"/>
        <v>15</v>
      </c>
      <c r="U26" s="21" t="str">
        <f t="shared" si="48"/>
        <v/>
      </c>
      <c r="V26" s="37">
        <f t="shared" si="49"/>
        <v>9.3333333333333339</v>
      </c>
      <c r="W26" s="191">
        <f t="shared" si="50"/>
        <v>8</v>
      </c>
    </row>
    <row r="27" spans="1:23" x14ac:dyDescent="0.25">
      <c r="A27" s="15">
        <v>23</v>
      </c>
      <c r="B27" s="223" t="s">
        <v>450</v>
      </c>
      <c r="C27" s="35">
        <v>1.69</v>
      </c>
      <c r="D27" s="13">
        <f t="shared" si="36"/>
        <v>5</v>
      </c>
      <c r="E27" s="12">
        <f t="shared" si="37"/>
        <v>5</v>
      </c>
      <c r="F27" s="12">
        <v>5.9</v>
      </c>
      <c r="G27" s="13">
        <f t="shared" si="38"/>
        <v>3</v>
      </c>
      <c r="H27" s="12">
        <f t="shared" si="39"/>
        <v>3</v>
      </c>
      <c r="I27" s="12">
        <v>20</v>
      </c>
      <c r="J27" s="24">
        <f t="shared" si="40"/>
        <v>8</v>
      </c>
      <c r="K27" s="225">
        <f t="shared" si="41"/>
        <v>8</v>
      </c>
      <c r="L27" s="12">
        <v>49</v>
      </c>
      <c r="M27" s="78">
        <f t="shared" si="42"/>
        <v>1</v>
      </c>
      <c r="N27" s="77">
        <f t="shared" si="43"/>
        <v>1</v>
      </c>
      <c r="O27" s="79">
        <v>5.75</v>
      </c>
      <c r="P27" s="13">
        <f t="shared" si="44"/>
        <v>13</v>
      </c>
      <c r="Q27" s="12">
        <f t="shared" si="45"/>
        <v>12</v>
      </c>
      <c r="R27" s="12">
        <v>0.58599999999999997</v>
      </c>
      <c r="S27" s="18">
        <f t="shared" si="46"/>
        <v>6</v>
      </c>
      <c r="T27" s="16">
        <f t="shared" si="47"/>
        <v>6</v>
      </c>
      <c r="U27" s="21" t="str">
        <f t="shared" si="48"/>
        <v/>
      </c>
      <c r="V27" s="37">
        <f t="shared" si="49"/>
        <v>5.833333333333333</v>
      </c>
      <c r="W27" s="191">
        <f t="shared" si="50"/>
        <v>4</v>
      </c>
    </row>
    <row r="28" spans="1:23" x14ac:dyDescent="0.25">
      <c r="A28" s="15">
        <v>24</v>
      </c>
      <c r="B28" s="223" t="s">
        <v>451</v>
      </c>
      <c r="C28" s="35">
        <v>0</v>
      </c>
      <c r="D28" s="13">
        <f t="shared" si="36"/>
        <v>24</v>
      </c>
      <c r="E28" s="12">
        <f t="shared" si="37"/>
        <v>23</v>
      </c>
      <c r="F28" s="12">
        <v>5.9</v>
      </c>
      <c r="G28" s="13">
        <f t="shared" si="38"/>
        <v>3</v>
      </c>
      <c r="H28" s="12">
        <f t="shared" si="39"/>
        <v>3</v>
      </c>
      <c r="I28" s="12">
        <v>11</v>
      </c>
      <c r="J28" s="24">
        <f t="shared" si="40"/>
        <v>19</v>
      </c>
      <c r="K28" s="225">
        <f t="shared" si="41"/>
        <v>19</v>
      </c>
      <c r="L28" s="12">
        <v>42</v>
      </c>
      <c r="M28" s="78">
        <f t="shared" si="42"/>
        <v>7</v>
      </c>
      <c r="N28" s="77">
        <f t="shared" si="43"/>
        <v>7</v>
      </c>
      <c r="O28" s="79">
        <v>5.5</v>
      </c>
      <c r="P28" s="13">
        <f t="shared" si="44"/>
        <v>5</v>
      </c>
      <c r="Q28" s="12">
        <f t="shared" si="45"/>
        <v>5</v>
      </c>
      <c r="R28" s="12">
        <v>0.57299999999999995</v>
      </c>
      <c r="S28" s="18">
        <f t="shared" si="46"/>
        <v>5</v>
      </c>
      <c r="T28" s="16">
        <f t="shared" si="47"/>
        <v>5</v>
      </c>
      <c r="U28" s="21" t="str">
        <f t="shared" si="48"/>
        <v/>
      </c>
      <c r="V28" s="37">
        <f t="shared" si="49"/>
        <v>10.333333333333334</v>
      </c>
      <c r="W28" s="191">
        <f t="shared" si="50"/>
        <v>10</v>
      </c>
    </row>
    <row r="29" spans="1:23" x14ac:dyDescent="0.25">
      <c r="A29" s="15">
        <v>25</v>
      </c>
      <c r="B29" s="223" t="s">
        <v>452</v>
      </c>
      <c r="C29" s="35">
        <v>1.46</v>
      </c>
      <c r="D29" s="13">
        <f t="shared" si="0"/>
        <v>19</v>
      </c>
      <c r="E29" s="12">
        <f t="shared" si="1"/>
        <v>18</v>
      </c>
      <c r="F29" s="12">
        <v>4.2</v>
      </c>
      <c r="G29" s="13">
        <f t="shared" si="15"/>
        <v>22</v>
      </c>
      <c r="H29" s="12">
        <f t="shared" si="2"/>
        <v>22</v>
      </c>
      <c r="I29" s="12">
        <v>14</v>
      </c>
      <c r="J29" s="24">
        <f t="shared" si="16"/>
        <v>16</v>
      </c>
      <c r="K29" s="225">
        <f t="shared" si="3"/>
        <v>16</v>
      </c>
      <c r="L29" s="12">
        <v>30</v>
      </c>
      <c r="M29" s="78">
        <f t="shared" si="4"/>
        <v>22</v>
      </c>
      <c r="N29" s="77">
        <f t="shared" si="5"/>
        <v>22</v>
      </c>
      <c r="O29" s="79">
        <v>6.22</v>
      </c>
      <c r="P29" s="13">
        <f t="shared" si="17"/>
        <v>20</v>
      </c>
      <c r="Q29" s="12">
        <f t="shared" si="6"/>
        <v>19</v>
      </c>
      <c r="R29" s="12">
        <v>1.0860000000000001</v>
      </c>
      <c r="S29" s="18">
        <f t="shared" si="18"/>
        <v>22</v>
      </c>
      <c r="T29" s="16">
        <f t="shared" si="19"/>
        <v>22</v>
      </c>
      <c r="U29" s="21" t="str">
        <f t="shared" si="20"/>
        <v/>
      </c>
      <c r="V29" s="37">
        <f t="shared" si="7"/>
        <v>19.833333333333332</v>
      </c>
      <c r="W29" s="191">
        <f t="shared" si="8"/>
        <v>22</v>
      </c>
    </row>
    <row r="30" spans="1:23" x14ac:dyDescent="0.25">
      <c r="A30" s="15">
        <v>26</v>
      </c>
      <c r="B30" s="223" t="s">
        <v>453</v>
      </c>
      <c r="C30" s="35">
        <v>1.68</v>
      </c>
      <c r="D30" s="13">
        <f t="shared" si="0"/>
        <v>6</v>
      </c>
      <c r="E30" s="12">
        <f t="shared" si="1"/>
        <v>6</v>
      </c>
      <c r="F30" s="12">
        <v>5.52</v>
      </c>
      <c r="G30" s="13">
        <f t="shared" si="15"/>
        <v>10</v>
      </c>
      <c r="H30" s="12">
        <f t="shared" si="2"/>
        <v>10</v>
      </c>
      <c r="I30" s="12">
        <v>12</v>
      </c>
      <c r="J30" s="24">
        <f t="shared" si="16"/>
        <v>18</v>
      </c>
      <c r="K30" s="225">
        <f t="shared" si="3"/>
        <v>18</v>
      </c>
      <c r="L30" s="12">
        <v>44</v>
      </c>
      <c r="M30" s="78">
        <f t="shared" si="4"/>
        <v>5</v>
      </c>
      <c r="N30" s="77">
        <f t="shared" si="5"/>
        <v>5</v>
      </c>
      <c r="O30" s="79">
        <v>5.56</v>
      </c>
      <c r="P30" s="13">
        <f t="shared" si="17"/>
        <v>9</v>
      </c>
      <c r="Q30" s="12">
        <f t="shared" si="6"/>
        <v>8</v>
      </c>
      <c r="R30" s="12">
        <v>0.58599999999999997</v>
      </c>
      <c r="S30" s="18">
        <f t="shared" si="18"/>
        <v>6</v>
      </c>
      <c r="T30" s="16">
        <f t="shared" si="19"/>
        <v>6</v>
      </c>
      <c r="U30" s="21" t="str">
        <f t="shared" si="20"/>
        <v/>
      </c>
      <c r="V30" s="37">
        <f t="shared" si="7"/>
        <v>8.8333333333333339</v>
      </c>
      <c r="W30" s="191">
        <f t="shared" si="8"/>
        <v>5</v>
      </c>
    </row>
    <row r="31" spans="1:23" x14ac:dyDescent="0.25">
      <c r="A31" s="15">
        <v>27</v>
      </c>
      <c r="B31" s="68"/>
      <c r="C31" s="35"/>
      <c r="D31" s="13" t="str">
        <f t="shared" si="0"/>
        <v/>
      </c>
      <c r="E31" s="12" t="str">
        <f t="shared" si="1"/>
        <v/>
      </c>
      <c r="F31" s="12"/>
      <c r="G31" s="13" t="str">
        <f t="shared" si="15"/>
        <v/>
      </c>
      <c r="H31" s="12" t="str">
        <f t="shared" si="2"/>
        <v/>
      </c>
      <c r="I31" s="12"/>
      <c r="J31" s="24" t="str">
        <f t="shared" si="16"/>
        <v/>
      </c>
      <c r="K31" s="225" t="str">
        <f t="shared" si="3"/>
        <v/>
      </c>
      <c r="L31" s="12"/>
      <c r="M31" s="78" t="str">
        <f t="shared" si="4"/>
        <v/>
      </c>
      <c r="N31" s="77" t="str">
        <f t="shared" si="5"/>
        <v/>
      </c>
      <c r="O31" s="79"/>
      <c r="P31" s="13" t="str">
        <f t="shared" si="17"/>
        <v/>
      </c>
      <c r="Q31" s="12" t="str">
        <f t="shared" si="6"/>
        <v/>
      </c>
      <c r="R31" s="12"/>
      <c r="S31" s="18" t="str">
        <f t="shared" si="18"/>
        <v/>
      </c>
      <c r="T31" s="16" t="str">
        <f t="shared" si="19"/>
        <v/>
      </c>
      <c r="U31" s="21" t="str">
        <f t="shared" si="20"/>
        <v/>
      </c>
      <c r="V31" s="37" t="str">
        <f t="shared" si="7"/>
        <v/>
      </c>
      <c r="W31" s="191" t="str">
        <f t="shared" si="8"/>
        <v/>
      </c>
    </row>
    <row r="32" spans="1:23" x14ac:dyDescent="0.25">
      <c r="A32" s="92">
        <v>28</v>
      </c>
      <c r="B32" s="100"/>
      <c r="C32" s="35"/>
      <c r="D32" s="13" t="str">
        <f t="shared" si="0"/>
        <v/>
      </c>
      <c r="E32" s="12" t="str">
        <f t="shared" si="1"/>
        <v/>
      </c>
      <c r="F32" s="12"/>
      <c r="G32" s="13" t="str">
        <f t="shared" si="15"/>
        <v/>
      </c>
      <c r="H32" s="12" t="str">
        <f t="shared" si="2"/>
        <v/>
      </c>
      <c r="I32" s="12"/>
      <c r="J32" s="24" t="str">
        <f t="shared" si="16"/>
        <v/>
      </c>
      <c r="K32" s="48" t="str">
        <f t="shared" si="3"/>
        <v/>
      </c>
      <c r="L32" s="12"/>
      <c r="M32" s="78" t="str">
        <f t="shared" si="4"/>
        <v/>
      </c>
      <c r="N32" s="77" t="str">
        <f t="shared" si="5"/>
        <v/>
      </c>
      <c r="O32" s="79"/>
      <c r="P32" s="13" t="str">
        <f t="shared" si="17"/>
        <v/>
      </c>
      <c r="Q32" s="12" t="str">
        <f t="shared" si="6"/>
        <v/>
      </c>
      <c r="R32" s="12"/>
      <c r="S32" s="18" t="str">
        <f t="shared" si="18"/>
        <v/>
      </c>
      <c r="T32" s="16" t="str">
        <f t="shared" si="19"/>
        <v/>
      </c>
      <c r="U32" s="21" t="str">
        <f t="shared" si="20"/>
        <v/>
      </c>
      <c r="V32" s="37" t="str">
        <f t="shared" si="7"/>
        <v/>
      </c>
      <c r="W32" s="41" t="str">
        <f t="shared" si="8"/>
        <v/>
      </c>
    </row>
    <row r="33" spans="1:23" x14ac:dyDescent="0.25">
      <c r="A33" s="92">
        <v>29</v>
      </c>
      <c r="B33" s="101"/>
      <c r="C33" s="35"/>
      <c r="D33" s="13" t="str">
        <f t="shared" si="0"/>
        <v/>
      </c>
      <c r="E33" s="12" t="str">
        <f t="shared" si="1"/>
        <v/>
      </c>
      <c r="F33" s="12"/>
      <c r="G33" s="13" t="str">
        <f t="shared" si="15"/>
        <v/>
      </c>
      <c r="H33" s="12" t="str">
        <f t="shared" si="2"/>
        <v/>
      </c>
      <c r="I33" s="12"/>
      <c r="J33" s="24" t="str">
        <f t="shared" si="16"/>
        <v/>
      </c>
      <c r="K33" s="48" t="str">
        <f t="shared" si="3"/>
        <v/>
      </c>
      <c r="L33" s="12"/>
      <c r="M33" s="78" t="str">
        <f t="shared" si="4"/>
        <v/>
      </c>
      <c r="N33" s="77" t="str">
        <f t="shared" si="5"/>
        <v/>
      </c>
      <c r="O33" s="79"/>
      <c r="P33" s="13" t="str">
        <f t="shared" si="17"/>
        <v/>
      </c>
      <c r="Q33" s="12" t="str">
        <f t="shared" si="6"/>
        <v/>
      </c>
      <c r="R33" s="12"/>
      <c r="S33" s="18" t="str">
        <f t="shared" si="18"/>
        <v/>
      </c>
      <c r="T33" s="16" t="str">
        <f t="shared" si="19"/>
        <v/>
      </c>
      <c r="U33" s="21" t="str">
        <f t="shared" si="20"/>
        <v/>
      </c>
      <c r="V33" s="37" t="str">
        <f t="shared" si="7"/>
        <v/>
      </c>
      <c r="W33" s="41" t="str">
        <f t="shared" si="8"/>
        <v/>
      </c>
    </row>
    <row r="34" spans="1:23" x14ac:dyDescent="0.25">
      <c r="A34" s="94">
        <v>30</v>
      </c>
      <c r="B34" s="102"/>
      <c r="C34" s="36"/>
      <c r="D34" s="14" t="str">
        <f t="shared" si="0"/>
        <v/>
      </c>
      <c r="E34" s="27" t="str">
        <f t="shared" si="1"/>
        <v/>
      </c>
      <c r="F34" s="27"/>
      <c r="G34" s="14" t="str">
        <f t="shared" si="15"/>
        <v/>
      </c>
      <c r="H34" s="27" t="str">
        <f t="shared" si="2"/>
        <v/>
      </c>
      <c r="I34" s="27"/>
      <c r="J34" s="29" t="str">
        <f t="shared" si="16"/>
        <v/>
      </c>
      <c r="K34" s="48" t="str">
        <f t="shared" si="3"/>
        <v/>
      </c>
      <c r="L34" s="27"/>
      <c r="M34" s="82" t="str">
        <f t="shared" si="4"/>
        <v/>
      </c>
      <c r="N34" s="81" t="str">
        <f t="shared" si="5"/>
        <v/>
      </c>
      <c r="O34" s="83"/>
      <c r="P34" s="14" t="str">
        <f t="shared" si="17"/>
        <v/>
      </c>
      <c r="Q34" s="27" t="str">
        <f t="shared" si="6"/>
        <v/>
      </c>
      <c r="R34" s="27"/>
      <c r="S34" s="19" t="str">
        <f t="shared" si="18"/>
        <v/>
      </c>
      <c r="T34" s="17" t="str">
        <f t="shared" si="19"/>
        <v/>
      </c>
      <c r="U34" s="21" t="str">
        <f t="shared" si="20"/>
        <v/>
      </c>
      <c r="V34" s="38" t="str">
        <f t="shared" si="7"/>
        <v/>
      </c>
      <c r="W34" s="85" t="str">
        <f t="shared" si="8"/>
        <v/>
      </c>
    </row>
    <row r="35" spans="1:23" x14ac:dyDescent="0.25">
      <c r="J35" s="28"/>
      <c r="V35" s="28"/>
      <c r="W35" s="90"/>
    </row>
  </sheetData>
  <mergeCells count="21">
    <mergeCell ref="Q3:Q4"/>
    <mergeCell ref="R3:S3"/>
    <mergeCell ref="T3:T4"/>
    <mergeCell ref="U3:U4"/>
    <mergeCell ref="V3:V4"/>
    <mergeCell ref="W2:W4"/>
    <mergeCell ref="A3:A4"/>
    <mergeCell ref="B3:B4"/>
    <mergeCell ref="C3:D3"/>
    <mergeCell ref="E3:E4"/>
    <mergeCell ref="F3:G3"/>
    <mergeCell ref="O3:P3"/>
    <mergeCell ref="A2:B2"/>
    <mergeCell ref="C2:N2"/>
    <mergeCell ref="O2:T2"/>
    <mergeCell ref="U2:V2"/>
    <mergeCell ref="H3:H4"/>
    <mergeCell ref="I3:J3"/>
    <mergeCell ref="K3:K4"/>
    <mergeCell ref="L3:M3"/>
    <mergeCell ref="N3:N4"/>
  </mergeCells>
  <pageMargins left="0.78740157480314965" right="0.19685039370078741" top="0.78740157480314965" bottom="0.39370078740157483" header="0" footer="0"/>
  <pageSetup paperSize="9" orientation="landscape" horizontalDpi="4294967293" r:id="rId1"/>
  <headerFooter>
    <oddHeader>&amp;C&amp;A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51"/>
  <sheetViews>
    <sheetView tabSelected="1" zoomScaleNormal="100" workbookViewId="0">
      <selection activeCell="B1" sqref="A1:W48"/>
    </sheetView>
  </sheetViews>
  <sheetFormatPr defaultColWidth="9" defaultRowHeight="13.8" x14ac:dyDescent="0.25"/>
  <cols>
    <col min="1" max="1" width="3.59765625" style="1" customWidth="1"/>
    <col min="2" max="2" width="22.5" style="2" customWidth="1"/>
    <col min="3" max="3" width="7.3984375" style="1" bestFit="1" customWidth="1"/>
    <col min="4" max="4" width="4.5" style="1" bestFit="1" customWidth="1"/>
    <col min="5" max="5" width="3.5" style="1" hidden="1" customWidth="1"/>
    <col min="6" max="6" width="7.3984375" style="1" bestFit="1" customWidth="1"/>
    <col min="7" max="7" width="4.5" style="1" bestFit="1" customWidth="1"/>
    <col min="8" max="8" width="3.5" style="1" hidden="1" customWidth="1"/>
    <col min="9" max="9" width="7.3984375" style="1" bestFit="1" customWidth="1"/>
    <col min="10" max="10" width="4.5" style="1" bestFit="1" customWidth="1"/>
    <col min="11" max="11" width="3.5" style="1" hidden="1" customWidth="1"/>
    <col min="12" max="12" width="7.3984375" style="1" bestFit="1" customWidth="1"/>
    <col min="13" max="13" width="4.5" style="1" bestFit="1" customWidth="1"/>
    <col min="14" max="14" width="3.5" style="1" hidden="1" customWidth="1"/>
    <col min="15" max="15" width="7.3984375" style="1" bestFit="1" customWidth="1"/>
    <col min="16" max="16" width="4.5" style="1" bestFit="1" customWidth="1"/>
    <col min="17" max="17" width="3.5" style="1" hidden="1" customWidth="1"/>
    <col min="18" max="18" width="7.3984375" style="1" bestFit="1" customWidth="1"/>
    <col min="19" max="19" width="4.5" style="1" bestFit="1" customWidth="1"/>
    <col min="20" max="21" width="3.5" style="1" hidden="1" customWidth="1"/>
    <col min="22" max="22" width="5.59765625" style="1" customWidth="1"/>
    <col min="23" max="23" width="10.59765625" style="11" bestFit="1" customWidth="1"/>
    <col min="24" max="16384" width="9" style="2"/>
  </cols>
  <sheetData>
    <row r="1" spans="1:24" x14ac:dyDescent="0.25">
      <c r="G1" s="283" t="s">
        <v>300</v>
      </c>
      <c r="H1" s="283"/>
      <c r="I1" s="283"/>
      <c r="J1" s="283"/>
      <c r="K1" s="283"/>
      <c r="L1" s="283"/>
      <c r="M1" s="283"/>
    </row>
    <row r="2" spans="1:24" ht="14.4" thickBot="1" x14ac:dyDescent="0.3">
      <c r="B2" s="2" t="s">
        <v>133</v>
      </c>
      <c r="V2" s="47"/>
    </row>
    <row r="3" spans="1:24" ht="12" customHeight="1" x14ac:dyDescent="0.25">
      <c r="A3" s="263"/>
      <c r="B3" s="264"/>
      <c r="C3" s="253" t="s">
        <v>11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5"/>
      <c r="O3" s="256" t="s">
        <v>12</v>
      </c>
      <c r="P3" s="254"/>
      <c r="Q3" s="254"/>
      <c r="R3" s="254"/>
      <c r="S3" s="254"/>
      <c r="T3" s="257"/>
      <c r="U3" s="273"/>
      <c r="V3" s="274"/>
      <c r="W3" s="260" t="s">
        <v>7</v>
      </c>
    </row>
    <row r="4" spans="1:24" ht="36" customHeight="1" x14ac:dyDescent="0.25">
      <c r="A4" s="279" t="s">
        <v>8</v>
      </c>
      <c r="B4" s="277" t="s">
        <v>3</v>
      </c>
      <c r="C4" s="281" t="s">
        <v>15</v>
      </c>
      <c r="D4" s="252"/>
      <c r="E4" s="265" t="s">
        <v>9</v>
      </c>
      <c r="F4" s="252" t="s">
        <v>125</v>
      </c>
      <c r="G4" s="252"/>
      <c r="H4" s="258" t="s">
        <v>9</v>
      </c>
      <c r="I4" s="252" t="s">
        <v>14</v>
      </c>
      <c r="J4" s="252"/>
      <c r="K4" s="265" t="s">
        <v>9</v>
      </c>
      <c r="L4" s="252" t="s">
        <v>13</v>
      </c>
      <c r="M4" s="252"/>
      <c r="N4" s="267" t="s">
        <v>9</v>
      </c>
      <c r="O4" s="281" t="s">
        <v>16</v>
      </c>
      <c r="P4" s="252"/>
      <c r="Q4" s="265" t="s">
        <v>9</v>
      </c>
      <c r="R4" s="252" t="s">
        <v>299</v>
      </c>
      <c r="S4" s="252"/>
      <c r="T4" s="269" t="s">
        <v>9</v>
      </c>
      <c r="U4" s="271" t="s">
        <v>10</v>
      </c>
      <c r="V4" s="275" t="s">
        <v>2</v>
      </c>
      <c r="W4" s="261"/>
      <c r="X4" s="39"/>
    </row>
    <row r="5" spans="1:24" ht="12.75" customHeight="1" thickBot="1" x14ac:dyDescent="0.3">
      <c r="A5" s="280"/>
      <c r="B5" s="282"/>
      <c r="C5" s="46" t="s">
        <v>5</v>
      </c>
      <c r="D5" s="43" t="s">
        <v>1</v>
      </c>
      <c r="E5" s="266"/>
      <c r="F5" s="141" t="s">
        <v>5</v>
      </c>
      <c r="G5" s="43" t="s">
        <v>1</v>
      </c>
      <c r="H5" s="259"/>
      <c r="I5" s="45" t="s">
        <v>5</v>
      </c>
      <c r="J5" s="43" t="s">
        <v>1</v>
      </c>
      <c r="K5" s="266"/>
      <c r="L5" s="141" t="s">
        <v>5</v>
      </c>
      <c r="M5" s="43" t="s">
        <v>1</v>
      </c>
      <c r="N5" s="268"/>
      <c r="O5" s="44" t="s">
        <v>5</v>
      </c>
      <c r="P5" s="43" t="s">
        <v>1</v>
      </c>
      <c r="Q5" s="266"/>
      <c r="R5" s="141" t="s">
        <v>5</v>
      </c>
      <c r="S5" s="43" t="s">
        <v>1</v>
      </c>
      <c r="T5" s="270"/>
      <c r="U5" s="272"/>
      <c r="V5" s="276"/>
      <c r="W5" s="262"/>
    </row>
    <row r="6" spans="1:24" x14ac:dyDescent="0.25">
      <c r="A6" s="25">
        <v>1</v>
      </c>
      <c r="B6" s="126" t="s">
        <v>83</v>
      </c>
      <c r="C6" s="35">
        <v>1.59</v>
      </c>
      <c r="D6" s="24">
        <f t="shared" ref="D6:D39" si="0">IF(C6="nav","nav",IF(C6="","",COUNTIF(C$6:C$43,"&gt;"&amp;C6)+1))</f>
        <v>2</v>
      </c>
      <c r="E6" s="12">
        <f t="shared" ref="E6:E39" si="1">IF(OR(U6="nav"),"nav",IF(C6="","",COUNTIFS(C$6:C$35,"&gt;"&amp;C6,U$6:U$35,"&lt;&gt;nav")+1))</f>
        <v>2</v>
      </c>
      <c r="F6" s="12">
        <v>4</v>
      </c>
      <c r="G6" s="24">
        <f t="shared" ref="G6:G39" si="2">IF(F6="nav","nav",IF(F6="","",COUNTIF(F$6:F$43,"&gt;"&amp;F6)+1))</f>
        <v>12</v>
      </c>
      <c r="H6" s="12">
        <f t="shared" ref="H6:H39" si="3">IF(OR(U6="nav"),"nav",IF(F6="","",COUNTIFS(F$6:F$35,"&gt;"&amp;F6,U$6:U$35,"&lt;&gt;nav")+1))</f>
        <v>10</v>
      </c>
      <c r="I6" s="12">
        <v>50</v>
      </c>
      <c r="J6" s="24">
        <f t="shared" ref="J6:J39" si="4">IF(I6="nav","nav",IF(I6="","",COUNTIF(I$6:I$43,"&gt;"&amp;I6)+1))</f>
        <v>1</v>
      </c>
      <c r="K6" s="220">
        <f t="shared" ref="K6:K39" si="5">IF(OR(U6="nav"),"nav",IF(I6="","",COUNTIFS(I$6:I$35,"&gt;"&amp;I6,U$6:U$35,"&lt;&gt;nav")+1))</f>
        <v>1</v>
      </c>
      <c r="L6" s="12">
        <v>32</v>
      </c>
      <c r="M6" s="24">
        <f t="shared" ref="M6:M39" si="6">IF(L6="nav","nav",IF(L6="","",COUNTIF(L$6:L$43,"&gt;"&amp;L6)+1))</f>
        <v>5</v>
      </c>
      <c r="N6" s="31">
        <f t="shared" ref="N6:N39" si="7">IF(OR(U6="nav"),"nav",IF(L6="","",COUNTIFS(L$6:L$35,"&gt;"&amp;L6,U$6:U$35,"&lt;&gt;nav")+1))</f>
        <v>5</v>
      </c>
      <c r="O6" s="79">
        <v>5.96</v>
      </c>
      <c r="P6" s="24">
        <f t="shared" ref="P6:P39" si="8">IF(O6="nav","nav",IF(O6="","",COUNTIF(O$6:O$43,"&lt;"&amp;O6)+1))</f>
        <v>8</v>
      </c>
      <c r="Q6" s="12">
        <f t="shared" ref="Q6:Q39" si="9">IF(OR(U6="nav"),"nav",IF(O6="","",COUNTIFS(O$6:O$35,"&lt;"&amp;O6,U$6:U$35,"&lt;&gt;nav")+1))</f>
        <v>6</v>
      </c>
      <c r="R6" s="12">
        <v>1.1200000000000001</v>
      </c>
      <c r="S6" s="23">
        <f t="shared" ref="S6:S39" si="10">IF(R6="nav","nav",IF(R6="","",COUNTIF(R$6:R$43,"&lt;"&amp;R6)+1))</f>
        <v>15</v>
      </c>
      <c r="T6" s="16">
        <f t="shared" ref="T6:T39" si="11">IF(OR(U6="nav"),"nav",IF(R6="","",COUNTIFS(R$6:R$35,"&lt;"&amp;R6,U$6:U$35,"&lt;&gt;nav")+1))</f>
        <v>13</v>
      </c>
      <c r="U6" s="21" t="str">
        <f t="shared" ref="U6:U39" si="12">IF(OR(D6="nav",G6="nav",J6="nav",M6="nav",P6="nav",S6="nav"),"nav","")</f>
        <v/>
      </c>
      <c r="V6" s="37">
        <f t="shared" ref="V6:V39" si="13">IF(OR(AND(D6="",G6="",M6="",P6="",S6="",J6=""),U6="nav"),"",AVERAGE(E6,H6,K6,N6,Q6,T6))</f>
        <v>6.166666666666667</v>
      </c>
      <c r="W6" s="191">
        <f t="shared" ref="W6:W7" si="14">IF(OR(V6="",V6="nav"),"",COUNTIF(V$6:V$43,"&lt;"&amp;V6)+1)</f>
        <v>5</v>
      </c>
    </row>
    <row r="7" spans="1:24" x14ac:dyDescent="0.25">
      <c r="A7" s="15">
        <v>2</v>
      </c>
      <c r="B7" s="229" t="s">
        <v>80</v>
      </c>
      <c r="C7" s="144">
        <v>1.54</v>
      </c>
      <c r="D7" s="145">
        <f t="shared" si="0"/>
        <v>4</v>
      </c>
      <c r="E7" s="146">
        <f t="shared" si="1"/>
        <v>4</v>
      </c>
      <c r="F7" s="146">
        <v>4.96</v>
      </c>
      <c r="G7" s="145">
        <f t="shared" si="2"/>
        <v>4</v>
      </c>
      <c r="H7" s="146">
        <f t="shared" si="3"/>
        <v>4</v>
      </c>
      <c r="I7" s="146">
        <v>22</v>
      </c>
      <c r="J7" s="145">
        <f t="shared" si="4"/>
        <v>10</v>
      </c>
      <c r="K7" s="147">
        <f t="shared" si="5"/>
        <v>8</v>
      </c>
      <c r="L7" s="146">
        <v>45</v>
      </c>
      <c r="M7" s="145">
        <f t="shared" si="6"/>
        <v>1</v>
      </c>
      <c r="N7" s="148">
        <f t="shared" si="7"/>
        <v>1</v>
      </c>
      <c r="O7" s="149">
        <v>5.78</v>
      </c>
      <c r="P7" s="145">
        <f t="shared" si="8"/>
        <v>3</v>
      </c>
      <c r="Q7" s="146">
        <f t="shared" si="9"/>
        <v>2</v>
      </c>
      <c r="R7" s="146">
        <v>0.58499999999999996</v>
      </c>
      <c r="S7" s="150">
        <f t="shared" si="10"/>
        <v>1</v>
      </c>
      <c r="T7" s="151">
        <f t="shared" si="11"/>
        <v>1</v>
      </c>
      <c r="U7" s="152" t="str">
        <f t="shared" si="12"/>
        <v/>
      </c>
      <c r="V7" s="153">
        <f t="shared" si="13"/>
        <v>3.3333333333333335</v>
      </c>
      <c r="W7" s="41">
        <f t="shared" si="14"/>
        <v>1</v>
      </c>
    </row>
    <row r="8" spans="1:24" x14ac:dyDescent="0.25">
      <c r="A8" s="15">
        <v>3</v>
      </c>
      <c r="B8" s="126" t="s">
        <v>79</v>
      </c>
      <c r="C8" s="34"/>
      <c r="D8" s="24" t="str">
        <f t="shared" si="0"/>
        <v/>
      </c>
      <c r="E8" s="12" t="str">
        <f t="shared" si="1"/>
        <v/>
      </c>
      <c r="F8" s="34"/>
      <c r="G8" s="24" t="str">
        <f t="shared" si="2"/>
        <v/>
      </c>
      <c r="H8" s="12" t="str">
        <f t="shared" si="3"/>
        <v/>
      </c>
      <c r="I8" s="34"/>
      <c r="J8" s="24" t="str">
        <f t="shared" si="4"/>
        <v/>
      </c>
      <c r="K8" s="220" t="str">
        <f t="shared" si="5"/>
        <v/>
      </c>
      <c r="L8" s="34"/>
      <c r="M8" s="24" t="str">
        <f t="shared" si="6"/>
        <v/>
      </c>
      <c r="N8" s="31" t="str">
        <f t="shared" si="7"/>
        <v/>
      </c>
      <c r="O8" s="34"/>
      <c r="P8" s="24" t="str">
        <f t="shared" si="8"/>
        <v/>
      </c>
      <c r="Q8" s="12" t="str">
        <f t="shared" si="9"/>
        <v/>
      </c>
      <c r="R8" s="34"/>
      <c r="S8" s="23" t="str">
        <f t="shared" si="10"/>
        <v/>
      </c>
      <c r="T8" s="16" t="str">
        <f t="shared" si="11"/>
        <v/>
      </c>
      <c r="U8" s="21" t="str">
        <f t="shared" si="12"/>
        <v/>
      </c>
      <c r="V8" s="37" t="str">
        <f t="shared" si="13"/>
        <v/>
      </c>
      <c r="W8" s="208" t="str">
        <f>IF(OR(V8="",V8="nav"),"",COUNTIF(V$6:V$43,"&lt;"&amp;V8)+1)</f>
        <v/>
      </c>
    </row>
    <row r="9" spans="1:24" x14ac:dyDescent="0.25">
      <c r="A9" s="15">
        <v>4</v>
      </c>
      <c r="B9" s="125" t="s">
        <v>72</v>
      </c>
      <c r="C9" s="35"/>
      <c r="D9" s="24" t="str">
        <f t="shared" si="0"/>
        <v/>
      </c>
      <c r="E9" s="12" t="str">
        <f t="shared" si="1"/>
        <v/>
      </c>
      <c r="F9" s="12"/>
      <c r="G9" s="24" t="str">
        <f t="shared" si="2"/>
        <v/>
      </c>
      <c r="H9" s="12" t="str">
        <f t="shared" si="3"/>
        <v/>
      </c>
      <c r="I9" s="12"/>
      <c r="J9" s="24" t="str">
        <f t="shared" si="4"/>
        <v/>
      </c>
      <c r="K9" s="220" t="str">
        <f t="shared" si="5"/>
        <v/>
      </c>
      <c r="L9" s="12"/>
      <c r="M9" s="24" t="str">
        <f t="shared" si="6"/>
        <v/>
      </c>
      <c r="N9" s="31" t="str">
        <f t="shared" si="7"/>
        <v/>
      </c>
      <c r="O9" s="79"/>
      <c r="P9" s="24" t="str">
        <f t="shared" si="8"/>
        <v/>
      </c>
      <c r="Q9" s="12" t="str">
        <f t="shared" si="9"/>
        <v/>
      </c>
      <c r="R9" s="12"/>
      <c r="S9" s="23" t="str">
        <f t="shared" si="10"/>
        <v/>
      </c>
      <c r="T9" s="16" t="str">
        <f t="shared" si="11"/>
        <v/>
      </c>
      <c r="U9" s="21" t="str">
        <f t="shared" si="12"/>
        <v/>
      </c>
      <c r="V9" s="37" t="str">
        <f t="shared" si="13"/>
        <v/>
      </c>
      <c r="W9" s="191" t="str">
        <f t="shared" ref="W9" si="15">IF(OR(V9="",V9="nav"),"",COUNTIF(V$6:V$43,"&lt;"&amp;V9)+1)</f>
        <v/>
      </c>
    </row>
    <row r="10" spans="1:24" x14ac:dyDescent="0.25">
      <c r="A10" s="15">
        <v>5</v>
      </c>
      <c r="B10" s="125" t="s">
        <v>112</v>
      </c>
      <c r="C10" s="34">
        <v>1.22</v>
      </c>
      <c r="D10" s="24">
        <f t="shared" si="0"/>
        <v>18</v>
      </c>
      <c r="E10" s="12">
        <f t="shared" si="1"/>
        <v>15</v>
      </c>
      <c r="F10" s="34">
        <v>4.0999999999999996</v>
      </c>
      <c r="G10" s="24">
        <f t="shared" si="2"/>
        <v>9</v>
      </c>
      <c r="H10" s="12">
        <f t="shared" si="3"/>
        <v>7</v>
      </c>
      <c r="I10" s="34">
        <v>23</v>
      </c>
      <c r="J10" s="24">
        <f t="shared" si="4"/>
        <v>9</v>
      </c>
      <c r="K10" s="220">
        <f t="shared" si="5"/>
        <v>7</v>
      </c>
      <c r="L10" s="34">
        <v>30</v>
      </c>
      <c r="M10" s="24">
        <f t="shared" si="6"/>
        <v>9</v>
      </c>
      <c r="N10" s="31">
        <f t="shared" si="7"/>
        <v>8</v>
      </c>
      <c r="O10" s="34">
        <v>6.96</v>
      </c>
      <c r="P10" s="24">
        <f t="shared" si="8"/>
        <v>20</v>
      </c>
      <c r="Q10" s="12">
        <f t="shared" si="9"/>
        <v>17</v>
      </c>
      <c r="R10" s="34">
        <v>1.1970000000000001</v>
      </c>
      <c r="S10" s="23">
        <f t="shared" si="10"/>
        <v>18</v>
      </c>
      <c r="T10" s="16">
        <f t="shared" si="11"/>
        <v>16</v>
      </c>
      <c r="U10" s="21" t="str">
        <f t="shared" si="12"/>
        <v/>
      </c>
      <c r="V10" s="37">
        <f t="shared" si="13"/>
        <v>11.666666666666666</v>
      </c>
      <c r="W10" s="191">
        <f t="shared" ref="W10:W51" si="16">IF(OR(V10="",V10="nav"),"",COUNTIF(V$6:V$43,"&lt;"&amp;V10)+1)</f>
        <v>15</v>
      </c>
    </row>
    <row r="11" spans="1:24" x14ac:dyDescent="0.25">
      <c r="A11" s="15">
        <v>6</v>
      </c>
      <c r="B11" s="124" t="s">
        <v>73</v>
      </c>
      <c r="C11" s="34"/>
      <c r="D11" s="24" t="str">
        <f t="shared" si="0"/>
        <v/>
      </c>
      <c r="E11" s="12" t="str">
        <f t="shared" si="1"/>
        <v/>
      </c>
      <c r="F11" s="34"/>
      <c r="G11" s="24" t="str">
        <f t="shared" si="2"/>
        <v/>
      </c>
      <c r="H11" s="12" t="str">
        <f t="shared" si="3"/>
        <v/>
      </c>
      <c r="I11" s="34"/>
      <c r="J11" s="24" t="str">
        <f t="shared" si="4"/>
        <v/>
      </c>
      <c r="K11" s="220" t="str">
        <f t="shared" si="5"/>
        <v/>
      </c>
      <c r="L11" s="34"/>
      <c r="M11" s="24" t="str">
        <f t="shared" si="6"/>
        <v/>
      </c>
      <c r="N11" s="31" t="str">
        <f t="shared" si="7"/>
        <v/>
      </c>
      <c r="O11" s="34"/>
      <c r="P11" s="24" t="str">
        <f t="shared" si="8"/>
        <v/>
      </c>
      <c r="Q11" s="12" t="str">
        <f t="shared" si="9"/>
        <v/>
      </c>
      <c r="R11" s="34"/>
      <c r="S11" s="23" t="str">
        <f t="shared" si="10"/>
        <v/>
      </c>
      <c r="T11" s="16" t="str">
        <f t="shared" si="11"/>
        <v/>
      </c>
      <c r="U11" s="21" t="str">
        <f t="shared" si="12"/>
        <v/>
      </c>
      <c r="V11" s="37" t="str">
        <f t="shared" si="13"/>
        <v/>
      </c>
      <c r="W11" s="191" t="str">
        <f t="shared" ref="W11:W12" si="17">IF(OR(V11="",V11="nav"),"",COUNTIF(V$6:V$43,"&lt;"&amp;V11)+1)</f>
        <v/>
      </c>
    </row>
    <row r="12" spans="1:24" x14ac:dyDescent="0.25">
      <c r="A12" s="15">
        <v>7</v>
      </c>
      <c r="B12" s="126" t="s">
        <v>78</v>
      </c>
      <c r="C12" s="35">
        <v>1.44</v>
      </c>
      <c r="D12" s="24">
        <f t="shared" si="0"/>
        <v>9</v>
      </c>
      <c r="E12" s="12">
        <f t="shared" si="1"/>
        <v>7</v>
      </c>
      <c r="F12" s="12">
        <v>3.37</v>
      </c>
      <c r="G12" s="24">
        <f t="shared" si="2"/>
        <v>19</v>
      </c>
      <c r="H12" s="12">
        <f t="shared" si="3"/>
        <v>15</v>
      </c>
      <c r="I12" s="12">
        <v>24</v>
      </c>
      <c r="J12" s="24">
        <f t="shared" si="4"/>
        <v>8</v>
      </c>
      <c r="K12" s="220">
        <f t="shared" si="5"/>
        <v>6</v>
      </c>
      <c r="L12" s="12">
        <v>26</v>
      </c>
      <c r="M12" s="24">
        <f t="shared" si="6"/>
        <v>16</v>
      </c>
      <c r="N12" s="31">
        <f t="shared" si="7"/>
        <v>15</v>
      </c>
      <c r="O12" s="79">
        <v>6.1</v>
      </c>
      <c r="P12" s="24">
        <f t="shared" si="8"/>
        <v>9</v>
      </c>
      <c r="Q12" s="12">
        <f t="shared" si="9"/>
        <v>7</v>
      </c>
      <c r="R12" s="12">
        <v>1.1100000000000001</v>
      </c>
      <c r="S12" s="23">
        <f t="shared" si="10"/>
        <v>13</v>
      </c>
      <c r="T12" s="16">
        <f t="shared" si="11"/>
        <v>12</v>
      </c>
      <c r="U12" s="21" t="str">
        <f t="shared" si="12"/>
        <v/>
      </c>
      <c r="V12" s="37">
        <f t="shared" si="13"/>
        <v>10.333333333333334</v>
      </c>
      <c r="W12" s="191">
        <f t="shared" si="17"/>
        <v>12</v>
      </c>
    </row>
    <row r="13" spans="1:24" x14ac:dyDescent="0.25">
      <c r="A13" s="15">
        <v>8</v>
      </c>
      <c r="B13" s="126" t="s">
        <v>115</v>
      </c>
      <c r="C13" s="34">
        <v>1.29</v>
      </c>
      <c r="D13" s="24">
        <f t="shared" si="0"/>
        <v>17</v>
      </c>
      <c r="E13" s="12">
        <f t="shared" si="1"/>
        <v>14</v>
      </c>
      <c r="F13" s="34">
        <v>3.2</v>
      </c>
      <c r="G13" s="24">
        <f t="shared" si="2"/>
        <v>23</v>
      </c>
      <c r="H13" s="12">
        <f t="shared" si="3"/>
        <v>18</v>
      </c>
      <c r="I13" s="34">
        <v>9</v>
      </c>
      <c r="J13" s="24">
        <f t="shared" si="4"/>
        <v>17</v>
      </c>
      <c r="K13" s="220">
        <f t="shared" si="5"/>
        <v>14</v>
      </c>
      <c r="L13" s="34">
        <v>30</v>
      </c>
      <c r="M13" s="24">
        <f t="shared" si="6"/>
        <v>9</v>
      </c>
      <c r="N13" s="31">
        <f t="shared" si="7"/>
        <v>8</v>
      </c>
      <c r="O13" s="34">
        <v>6.28</v>
      </c>
      <c r="P13" s="24">
        <f t="shared" si="8"/>
        <v>13</v>
      </c>
      <c r="Q13" s="12">
        <f t="shared" si="9"/>
        <v>11</v>
      </c>
      <c r="R13" s="34">
        <v>1.0860000000000001</v>
      </c>
      <c r="S13" s="23">
        <f t="shared" si="10"/>
        <v>10</v>
      </c>
      <c r="T13" s="16">
        <f t="shared" si="11"/>
        <v>9</v>
      </c>
      <c r="U13" s="21" t="str">
        <f t="shared" si="12"/>
        <v/>
      </c>
      <c r="V13" s="37">
        <f t="shared" si="13"/>
        <v>12.333333333333334</v>
      </c>
      <c r="W13" s="191">
        <f t="shared" si="16"/>
        <v>16</v>
      </c>
    </row>
    <row r="14" spans="1:24" x14ac:dyDescent="0.25">
      <c r="A14" s="15">
        <v>9</v>
      </c>
      <c r="B14" s="126" t="s">
        <v>74</v>
      </c>
      <c r="C14" s="34">
        <v>1.44</v>
      </c>
      <c r="D14" s="24">
        <f t="shared" si="0"/>
        <v>9</v>
      </c>
      <c r="E14" s="220">
        <f t="shared" si="1"/>
        <v>7</v>
      </c>
      <c r="F14" s="34">
        <v>4.08</v>
      </c>
      <c r="G14" s="24">
        <f t="shared" si="2"/>
        <v>10</v>
      </c>
      <c r="H14" s="220">
        <f t="shared" si="3"/>
        <v>8</v>
      </c>
      <c r="I14" s="34">
        <v>0</v>
      </c>
      <c r="J14" s="24">
        <f t="shared" si="4"/>
        <v>20</v>
      </c>
      <c r="K14" s="220">
        <f t="shared" si="5"/>
        <v>16</v>
      </c>
      <c r="L14" s="34">
        <v>37</v>
      </c>
      <c r="M14" s="24">
        <f t="shared" si="6"/>
        <v>4</v>
      </c>
      <c r="N14" s="221">
        <f t="shared" si="7"/>
        <v>4</v>
      </c>
      <c r="O14" s="34">
        <v>5.78</v>
      </c>
      <c r="P14" s="24">
        <f t="shared" si="8"/>
        <v>3</v>
      </c>
      <c r="Q14" s="220">
        <f t="shared" si="9"/>
        <v>2</v>
      </c>
      <c r="R14" s="34">
        <v>1.0309999999999999</v>
      </c>
      <c r="S14" s="23">
        <f t="shared" si="10"/>
        <v>3</v>
      </c>
      <c r="T14" s="20">
        <f t="shared" si="11"/>
        <v>3</v>
      </c>
      <c r="U14" s="21" t="str">
        <f t="shared" si="12"/>
        <v/>
      </c>
      <c r="V14" s="37">
        <f t="shared" si="13"/>
        <v>6.666666666666667</v>
      </c>
      <c r="W14" s="217">
        <f t="shared" si="16"/>
        <v>6</v>
      </c>
    </row>
    <row r="15" spans="1:24" x14ac:dyDescent="0.25">
      <c r="A15" s="15">
        <v>10</v>
      </c>
      <c r="B15" s="125" t="s">
        <v>75</v>
      </c>
      <c r="C15" s="34"/>
      <c r="D15" s="24" t="str">
        <f t="shared" si="0"/>
        <v/>
      </c>
      <c r="E15" s="12" t="str">
        <f t="shared" si="1"/>
        <v/>
      </c>
      <c r="F15" s="34"/>
      <c r="G15" s="24" t="str">
        <f t="shared" si="2"/>
        <v/>
      </c>
      <c r="H15" s="12" t="str">
        <f t="shared" si="3"/>
        <v/>
      </c>
      <c r="I15" s="34"/>
      <c r="J15" s="24" t="str">
        <f t="shared" si="4"/>
        <v/>
      </c>
      <c r="K15" s="220" t="str">
        <f t="shared" si="5"/>
        <v/>
      </c>
      <c r="L15" s="34"/>
      <c r="M15" s="24" t="str">
        <f t="shared" si="6"/>
        <v/>
      </c>
      <c r="N15" s="31" t="str">
        <f t="shared" si="7"/>
        <v/>
      </c>
      <c r="O15" s="34"/>
      <c r="P15" s="24" t="str">
        <f t="shared" si="8"/>
        <v/>
      </c>
      <c r="Q15" s="12" t="str">
        <f t="shared" si="9"/>
        <v/>
      </c>
      <c r="R15" s="34"/>
      <c r="S15" s="23" t="str">
        <f t="shared" si="10"/>
        <v/>
      </c>
      <c r="T15" s="16" t="str">
        <f t="shared" si="11"/>
        <v/>
      </c>
      <c r="U15" s="21" t="str">
        <f t="shared" si="12"/>
        <v/>
      </c>
      <c r="V15" s="37" t="str">
        <f t="shared" si="13"/>
        <v/>
      </c>
      <c r="W15" s="218" t="str">
        <f t="shared" si="16"/>
        <v/>
      </c>
    </row>
    <row r="16" spans="1:24" x14ac:dyDescent="0.25">
      <c r="A16" s="15">
        <v>11</v>
      </c>
      <c r="B16" s="124" t="s">
        <v>76</v>
      </c>
      <c r="C16" s="34">
        <v>1.37</v>
      </c>
      <c r="D16" s="24">
        <f t="shared" si="0"/>
        <v>14</v>
      </c>
      <c r="E16" s="12">
        <f t="shared" si="1"/>
        <v>11</v>
      </c>
      <c r="F16" s="34">
        <v>3.63</v>
      </c>
      <c r="G16" s="24">
        <f t="shared" si="2"/>
        <v>16</v>
      </c>
      <c r="H16" s="12">
        <f t="shared" si="3"/>
        <v>12</v>
      </c>
      <c r="I16" s="34">
        <v>40</v>
      </c>
      <c r="J16" s="24">
        <f t="shared" si="4"/>
        <v>2</v>
      </c>
      <c r="K16" s="220">
        <f t="shared" si="5"/>
        <v>2</v>
      </c>
      <c r="L16" s="34">
        <v>26</v>
      </c>
      <c r="M16" s="24">
        <f t="shared" si="6"/>
        <v>16</v>
      </c>
      <c r="N16" s="31">
        <f t="shared" si="7"/>
        <v>15</v>
      </c>
      <c r="O16" s="34">
        <v>6.2</v>
      </c>
      <c r="P16" s="24">
        <f t="shared" si="8"/>
        <v>12</v>
      </c>
      <c r="Q16" s="12">
        <f t="shared" si="9"/>
        <v>10</v>
      </c>
      <c r="R16" s="34">
        <v>1.099</v>
      </c>
      <c r="S16" s="23">
        <f t="shared" si="10"/>
        <v>11</v>
      </c>
      <c r="T16" s="16">
        <f t="shared" si="11"/>
        <v>10</v>
      </c>
      <c r="U16" s="21" t="str">
        <f t="shared" si="12"/>
        <v/>
      </c>
      <c r="V16" s="37">
        <f t="shared" si="13"/>
        <v>10</v>
      </c>
      <c r="W16" s="191">
        <f t="shared" si="16"/>
        <v>11</v>
      </c>
    </row>
    <row r="17" spans="1:24" x14ac:dyDescent="0.25">
      <c r="A17" s="15">
        <v>12</v>
      </c>
      <c r="B17" s="126" t="s">
        <v>77</v>
      </c>
      <c r="C17" s="34">
        <v>1.3</v>
      </c>
      <c r="D17" s="24">
        <f t="shared" si="0"/>
        <v>16</v>
      </c>
      <c r="E17" s="12">
        <f t="shared" si="1"/>
        <v>13</v>
      </c>
      <c r="F17" s="34">
        <v>3.6</v>
      </c>
      <c r="G17" s="24">
        <f t="shared" si="2"/>
        <v>18</v>
      </c>
      <c r="H17" s="12">
        <f t="shared" si="3"/>
        <v>14</v>
      </c>
      <c r="I17" s="34">
        <v>17</v>
      </c>
      <c r="J17" s="24">
        <f t="shared" si="4"/>
        <v>12</v>
      </c>
      <c r="K17" s="220">
        <f t="shared" si="5"/>
        <v>9</v>
      </c>
      <c r="L17" s="34">
        <v>29</v>
      </c>
      <c r="M17" s="24">
        <f t="shared" si="6"/>
        <v>12</v>
      </c>
      <c r="N17" s="31">
        <f t="shared" si="7"/>
        <v>11</v>
      </c>
      <c r="O17" s="34">
        <v>6.15</v>
      </c>
      <c r="P17" s="24">
        <f t="shared" si="8"/>
        <v>11</v>
      </c>
      <c r="Q17" s="12">
        <f t="shared" si="9"/>
        <v>9</v>
      </c>
      <c r="R17" s="34">
        <v>1.0669999999999999</v>
      </c>
      <c r="S17" s="23">
        <f t="shared" si="10"/>
        <v>8</v>
      </c>
      <c r="T17" s="16">
        <f t="shared" si="11"/>
        <v>7</v>
      </c>
      <c r="U17" s="21" t="str">
        <f t="shared" si="12"/>
        <v/>
      </c>
      <c r="V17" s="37">
        <f t="shared" si="13"/>
        <v>10.5</v>
      </c>
      <c r="W17" s="191">
        <f t="shared" ref="W17" si="18">IF(OR(V17="",V17="nav"),"",COUNTIF(V$6:V$43,"&lt;"&amp;V17)+1)</f>
        <v>13</v>
      </c>
    </row>
    <row r="18" spans="1:24" x14ac:dyDescent="0.25">
      <c r="A18" s="15">
        <v>13</v>
      </c>
      <c r="B18" s="229" t="s">
        <v>121</v>
      </c>
      <c r="C18" s="154">
        <v>1.52</v>
      </c>
      <c r="D18" s="145">
        <f t="shared" si="0"/>
        <v>5</v>
      </c>
      <c r="E18" s="146">
        <f t="shared" si="1"/>
        <v>5</v>
      </c>
      <c r="F18" s="154">
        <v>5.23</v>
      </c>
      <c r="G18" s="145">
        <f t="shared" si="2"/>
        <v>2</v>
      </c>
      <c r="H18" s="146">
        <f t="shared" si="3"/>
        <v>2</v>
      </c>
      <c r="I18" s="154">
        <v>0</v>
      </c>
      <c r="J18" s="145">
        <f t="shared" si="4"/>
        <v>20</v>
      </c>
      <c r="K18" s="147">
        <f t="shared" si="5"/>
        <v>16</v>
      </c>
      <c r="L18" s="154">
        <v>41</v>
      </c>
      <c r="M18" s="145">
        <f t="shared" si="6"/>
        <v>2</v>
      </c>
      <c r="N18" s="148">
        <f t="shared" si="7"/>
        <v>2</v>
      </c>
      <c r="O18" s="154">
        <v>5.78</v>
      </c>
      <c r="P18" s="145">
        <f t="shared" si="8"/>
        <v>3</v>
      </c>
      <c r="Q18" s="146">
        <f t="shared" si="9"/>
        <v>2</v>
      </c>
      <c r="R18" s="154">
        <v>1.0529999999999999</v>
      </c>
      <c r="S18" s="150">
        <f t="shared" si="10"/>
        <v>6</v>
      </c>
      <c r="T18" s="151">
        <f t="shared" si="11"/>
        <v>6</v>
      </c>
      <c r="U18" s="152" t="str">
        <f t="shared" si="12"/>
        <v/>
      </c>
      <c r="V18" s="153">
        <f t="shared" si="13"/>
        <v>5.5</v>
      </c>
      <c r="W18" s="86">
        <f t="shared" si="16"/>
        <v>3</v>
      </c>
    </row>
    <row r="19" spans="1:24" ht="14.4" x14ac:dyDescent="0.3">
      <c r="A19" s="103">
        <v>14</v>
      </c>
      <c r="B19" s="170" t="s">
        <v>295</v>
      </c>
      <c r="C19" s="34"/>
      <c r="D19" s="24" t="str">
        <f t="shared" si="0"/>
        <v/>
      </c>
      <c r="E19" s="12" t="str">
        <f t="shared" si="1"/>
        <v/>
      </c>
      <c r="F19" s="34"/>
      <c r="G19" s="24" t="str">
        <f t="shared" si="2"/>
        <v/>
      </c>
      <c r="H19" s="12" t="str">
        <f t="shared" si="3"/>
        <v/>
      </c>
      <c r="I19" s="34"/>
      <c r="J19" s="24" t="str">
        <f t="shared" si="4"/>
        <v/>
      </c>
      <c r="K19" s="220" t="str">
        <f t="shared" si="5"/>
        <v/>
      </c>
      <c r="L19" s="34"/>
      <c r="M19" s="24" t="str">
        <f t="shared" si="6"/>
        <v/>
      </c>
      <c r="N19" s="31" t="str">
        <f t="shared" si="7"/>
        <v/>
      </c>
      <c r="O19" s="34"/>
      <c r="P19" s="24" t="str">
        <f t="shared" si="8"/>
        <v/>
      </c>
      <c r="Q19" s="12" t="str">
        <f t="shared" si="9"/>
        <v/>
      </c>
      <c r="R19" s="34"/>
      <c r="S19" s="23" t="str">
        <f t="shared" si="10"/>
        <v/>
      </c>
      <c r="T19" s="16" t="str">
        <f t="shared" si="11"/>
        <v/>
      </c>
      <c r="U19" s="21" t="str">
        <f t="shared" si="12"/>
        <v/>
      </c>
      <c r="V19" s="37" t="str">
        <f t="shared" si="13"/>
        <v/>
      </c>
      <c r="W19" s="191" t="str">
        <f t="shared" si="16"/>
        <v/>
      </c>
    </row>
    <row r="20" spans="1:24" x14ac:dyDescent="0.25">
      <c r="A20" s="103">
        <v>15</v>
      </c>
      <c r="B20" s="169" t="s">
        <v>282</v>
      </c>
      <c r="C20" s="34"/>
      <c r="D20" s="24" t="str">
        <f t="shared" si="0"/>
        <v/>
      </c>
      <c r="E20" s="12" t="str">
        <f t="shared" si="1"/>
        <v/>
      </c>
      <c r="F20" s="34"/>
      <c r="G20" s="24" t="str">
        <f t="shared" si="2"/>
        <v/>
      </c>
      <c r="H20" s="12" t="str">
        <f t="shared" si="3"/>
        <v/>
      </c>
      <c r="I20" s="34"/>
      <c r="J20" s="24" t="str">
        <f t="shared" si="4"/>
        <v/>
      </c>
      <c r="K20" s="220" t="str">
        <f t="shared" si="5"/>
        <v/>
      </c>
      <c r="L20" s="34"/>
      <c r="M20" s="24" t="str">
        <f t="shared" si="6"/>
        <v/>
      </c>
      <c r="N20" s="31" t="str">
        <f t="shared" si="7"/>
        <v/>
      </c>
      <c r="O20" s="34"/>
      <c r="P20" s="24" t="str">
        <f t="shared" si="8"/>
        <v/>
      </c>
      <c r="Q20" s="12" t="str">
        <f t="shared" si="9"/>
        <v/>
      </c>
      <c r="R20" s="34"/>
      <c r="S20" s="23" t="str">
        <f t="shared" si="10"/>
        <v/>
      </c>
      <c r="T20" s="16" t="str">
        <f t="shared" si="11"/>
        <v/>
      </c>
      <c r="U20" s="21" t="str">
        <f t="shared" si="12"/>
        <v/>
      </c>
      <c r="V20" s="37" t="str">
        <f t="shared" si="13"/>
        <v/>
      </c>
      <c r="W20" s="191" t="str">
        <f t="shared" ref="W20" si="19">IF(OR(V20="",V20="nav"),"",COUNTIF(V$6:V$43,"&lt;"&amp;V20)+1)</f>
        <v/>
      </c>
    </row>
    <row r="21" spans="1:24" x14ac:dyDescent="0.25">
      <c r="A21" s="103">
        <v>16</v>
      </c>
      <c r="B21" s="168" t="s">
        <v>283</v>
      </c>
      <c r="C21" s="34">
        <v>1.41</v>
      </c>
      <c r="D21" s="24">
        <f t="shared" si="0"/>
        <v>11</v>
      </c>
      <c r="E21" s="12">
        <f t="shared" si="1"/>
        <v>9</v>
      </c>
      <c r="F21" s="34">
        <v>3.27</v>
      </c>
      <c r="G21" s="24">
        <f t="shared" si="2"/>
        <v>22</v>
      </c>
      <c r="H21" s="12">
        <f t="shared" si="3"/>
        <v>17</v>
      </c>
      <c r="I21" s="34">
        <v>33</v>
      </c>
      <c r="J21" s="24">
        <f t="shared" si="4"/>
        <v>4</v>
      </c>
      <c r="K21" s="220">
        <f t="shared" si="5"/>
        <v>3</v>
      </c>
      <c r="L21" s="34">
        <v>26</v>
      </c>
      <c r="M21" s="24">
        <f t="shared" si="6"/>
        <v>16</v>
      </c>
      <c r="N21" s="31">
        <f t="shared" si="7"/>
        <v>15</v>
      </c>
      <c r="O21" s="34">
        <v>6.1</v>
      </c>
      <c r="P21" s="24">
        <f t="shared" si="8"/>
        <v>9</v>
      </c>
      <c r="Q21" s="12">
        <f t="shared" si="9"/>
        <v>7</v>
      </c>
      <c r="R21" s="34">
        <v>1.05</v>
      </c>
      <c r="S21" s="23">
        <f t="shared" si="10"/>
        <v>5</v>
      </c>
      <c r="T21" s="16">
        <f t="shared" si="11"/>
        <v>5</v>
      </c>
      <c r="U21" s="21" t="str">
        <f t="shared" si="12"/>
        <v/>
      </c>
      <c r="V21" s="37">
        <f t="shared" si="13"/>
        <v>9.3333333333333339</v>
      </c>
      <c r="W21" s="192">
        <f t="shared" si="16"/>
        <v>10</v>
      </c>
    </row>
    <row r="22" spans="1:24" x14ac:dyDescent="0.25">
      <c r="A22" s="103">
        <v>17</v>
      </c>
      <c r="B22" s="177" t="s">
        <v>278</v>
      </c>
      <c r="C22" s="34"/>
      <c r="D22" s="24" t="str">
        <f t="shared" si="0"/>
        <v/>
      </c>
      <c r="E22" s="220" t="str">
        <f t="shared" si="1"/>
        <v/>
      </c>
      <c r="F22" s="34"/>
      <c r="G22" s="24" t="str">
        <f t="shared" si="2"/>
        <v/>
      </c>
      <c r="H22" s="220" t="str">
        <f t="shared" si="3"/>
        <v/>
      </c>
      <c r="I22" s="34"/>
      <c r="J22" s="24" t="str">
        <f t="shared" si="4"/>
        <v/>
      </c>
      <c r="K22" s="220" t="str">
        <f t="shared" si="5"/>
        <v/>
      </c>
      <c r="L22" s="34"/>
      <c r="M22" s="24" t="str">
        <f t="shared" si="6"/>
        <v/>
      </c>
      <c r="N22" s="221" t="str">
        <f t="shared" si="7"/>
        <v/>
      </c>
      <c r="O22" s="34"/>
      <c r="P22" s="24" t="str">
        <f t="shared" si="8"/>
        <v/>
      </c>
      <c r="Q22" s="220" t="str">
        <f t="shared" si="9"/>
        <v/>
      </c>
      <c r="R22" s="34"/>
      <c r="S22" s="23" t="str">
        <f t="shared" si="10"/>
        <v/>
      </c>
      <c r="T22" s="20" t="str">
        <f t="shared" si="11"/>
        <v/>
      </c>
      <c r="U22" s="21" t="str">
        <f t="shared" si="12"/>
        <v/>
      </c>
      <c r="V22" s="37" t="str">
        <f t="shared" si="13"/>
        <v/>
      </c>
      <c r="W22" s="191" t="str">
        <f t="shared" si="16"/>
        <v/>
      </c>
    </row>
    <row r="23" spans="1:24" x14ac:dyDescent="0.25">
      <c r="A23" s="103">
        <v>18</v>
      </c>
      <c r="B23" s="168" t="s">
        <v>279</v>
      </c>
      <c r="C23" s="34"/>
      <c r="D23" s="24" t="str">
        <f t="shared" si="0"/>
        <v/>
      </c>
      <c r="E23" s="12" t="str">
        <f t="shared" si="1"/>
        <v/>
      </c>
      <c r="F23" s="34"/>
      <c r="G23" s="24" t="str">
        <f t="shared" si="2"/>
        <v/>
      </c>
      <c r="H23" s="12" t="str">
        <f t="shared" si="3"/>
        <v/>
      </c>
      <c r="I23" s="34"/>
      <c r="J23" s="24" t="str">
        <f t="shared" si="4"/>
        <v/>
      </c>
      <c r="K23" s="220" t="str">
        <f t="shared" si="5"/>
        <v/>
      </c>
      <c r="L23" s="34"/>
      <c r="M23" s="24" t="str">
        <f t="shared" si="6"/>
        <v/>
      </c>
      <c r="N23" s="31" t="str">
        <f t="shared" si="7"/>
        <v/>
      </c>
      <c r="O23" s="34"/>
      <c r="P23" s="24" t="str">
        <f t="shared" si="8"/>
        <v/>
      </c>
      <c r="Q23" s="12" t="str">
        <f t="shared" si="9"/>
        <v/>
      </c>
      <c r="R23" s="34"/>
      <c r="S23" s="23" t="str">
        <f t="shared" si="10"/>
        <v/>
      </c>
      <c r="T23" s="16" t="str">
        <f t="shared" si="11"/>
        <v/>
      </c>
      <c r="U23" s="21" t="str">
        <f t="shared" si="12"/>
        <v/>
      </c>
      <c r="V23" s="37" t="str">
        <f t="shared" si="13"/>
        <v/>
      </c>
      <c r="W23" s="217" t="str">
        <f t="shared" si="16"/>
        <v/>
      </c>
      <c r="X23" s="142"/>
    </row>
    <row r="24" spans="1:24" x14ac:dyDescent="0.25">
      <c r="A24" s="103">
        <v>19</v>
      </c>
      <c r="B24" s="177" t="s">
        <v>272</v>
      </c>
      <c r="C24" s="34"/>
      <c r="D24" s="24" t="str">
        <f t="shared" si="0"/>
        <v/>
      </c>
      <c r="E24" s="220" t="str">
        <f t="shared" si="1"/>
        <v/>
      </c>
      <c r="F24" s="34"/>
      <c r="G24" s="24" t="str">
        <f t="shared" si="2"/>
        <v/>
      </c>
      <c r="H24" s="220" t="str">
        <f t="shared" si="3"/>
        <v/>
      </c>
      <c r="I24" s="34"/>
      <c r="J24" s="24" t="str">
        <f t="shared" si="4"/>
        <v/>
      </c>
      <c r="K24" s="220" t="str">
        <f t="shared" si="5"/>
        <v/>
      </c>
      <c r="L24" s="34"/>
      <c r="M24" s="24" t="str">
        <f t="shared" si="6"/>
        <v/>
      </c>
      <c r="N24" s="221" t="str">
        <f t="shared" si="7"/>
        <v/>
      </c>
      <c r="O24" s="34"/>
      <c r="P24" s="24" t="str">
        <f t="shared" si="8"/>
        <v/>
      </c>
      <c r="Q24" s="220" t="str">
        <f t="shared" si="9"/>
        <v/>
      </c>
      <c r="R24" s="34"/>
      <c r="S24" s="23" t="str">
        <f t="shared" si="10"/>
        <v/>
      </c>
      <c r="T24" s="20" t="str">
        <f t="shared" si="11"/>
        <v/>
      </c>
      <c r="U24" s="21" t="str">
        <f t="shared" si="12"/>
        <v/>
      </c>
      <c r="V24" s="37" t="str">
        <f t="shared" si="13"/>
        <v/>
      </c>
      <c r="W24" s="218" t="str">
        <f t="shared" si="16"/>
        <v/>
      </c>
    </row>
    <row r="25" spans="1:24" x14ac:dyDescent="0.25">
      <c r="A25" s="103">
        <v>20</v>
      </c>
      <c r="B25" s="168" t="s">
        <v>273</v>
      </c>
      <c r="C25" s="34">
        <v>1.7</v>
      </c>
      <c r="D25" s="24">
        <f t="shared" si="0"/>
        <v>1</v>
      </c>
      <c r="E25" s="12">
        <f t="shared" si="1"/>
        <v>1</v>
      </c>
      <c r="F25" s="34">
        <v>3.7</v>
      </c>
      <c r="G25" s="24">
        <f t="shared" si="2"/>
        <v>15</v>
      </c>
      <c r="H25" s="12">
        <f t="shared" si="3"/>
        <v>11</v>
      </c>
      <c r="I25" s="34">
        <v>33</v>
      </c>
      <c r="J25" s="24">
        <f t="shared" si="4"/>
        <v>4</v>
      </c>
      <c r="K25" s="220">
        <f t="shared" si="5"/>
        <v>3</v>
      </c>
      <c r="L25" s="34">
        <v>24</v>
      </c>
      <c r="M25" s="24">
        <f t="shared" si="6"/>
        <v>20</v>
      </c>
      <c r="N25" s="31">
        <f t="shared" si="7"/>
        <v>18</v>
      </c>
      <c r="O25" s="34">
        <v>6.87</v>
      </c>
      <c r="P25" s="24">
        <f t="shared" si="8"/>
        <v>19</v>
      </c>
      <c r="Q25" s="12">
        <f t="shared" si="9"/>
        <v>16</v>
      </c>
      <c r="R25" s="34">
        <v>1.2649999999999999</v>
      </c>
      <c r="S25" s="23">
        <f t="shared" si="10"/>
        <v>23</v>
      </c>
      <c r="T25" s="16">
        <f t="shared" si="11"/>
        <v>18</v>
      </c>
      <c r="U25" s="21" t="str">
        <f t="shared" si="12"/>
        <v/>
      </c>
      <c r="V25" s="37">
        <f t="shared" si="13"/>
        <v>11.166666666666666</v>
      </c>
      <c r="W25" s="191">
        <f t="shared" si="16"/>
        <v>14</v>
      </c>
    </row>
    <row r="26" spans="1:24" x14ac:dyDescent="0.25">
      <c r="A26" s="103">
        <v>21</v>
      </c>
      <c r="B26" s="177" t="s">
        <v>274</v>
      </c>
      <c r="C26" s="34"/>
      <c r="D26" s="24" t="str">
        <f t="shared" si="0"/>
        <v/>
      </c>
      <c r="E26" s="12" t="str">
        <f t="shared" si="1"/>
        <v/>
      </c>
      <c r="F26" s="34"/>
      <c r="G26" s="24" t="str">
        <f t="shared" si="2"/>
        <v/>
      </c>
      <c r="H26" s="12" t="str">
        <f t="shared" si="3"/>
        <v/>
      </c>
      <c r="I26" s="34"/>
      <c r="J26" s="24" t="str">
        <f t="shared" si="4"/>
        <v/>
      </c>
      <c r="K26" s="220" t="str">
        <f t="shared" si="5"/>
        <v/>
      </c>
      <c r="L26" s="34"/>
      <c r="M26" s="24" t="str">
        <f t="shared" si="6"/>
        <v/>
      </c>
      <c r="N26" s="31" t="str">
        <f t="shared" si="7"/>
        <v/>
      </c>
      <c r="O26" s="34"/>
      <c r="P26" s="24" t="str">
        <f t="shared" si="8"/>
        <v/>
      </c>
      <c r="Q26" s="12" t="str">
        <f t="shared" si="9"/>
        <v/>
      </c>
      <c r="R26" s="34"/>
      <c r="S26" s="23" t="str">
        <f t="shared" si="10"/>
        <v/>
      </c>
      <c r="T26" s="16" t="str">
        <f t="shared" si="11"/>
        <v/>
      </c>
      <c r="U26" s="21" t="str">
        <f t="shared" si="12"/>
        <v/>
      </c>
      <c r="V26" s="37" t="str">
        <f t="shared" si="13"/>
        <v/>
      </c>
      <c r="W26" s="217" t="str">
        <f t="shared" si="16"/>
        <v/>
      </c>
    </row>
    <row r="27" spans="1:24" x14ac:dyDescent="0.25">
      <c r="A27" s="103">
        <v>22</v>
      </c>
      <c r="B27" s="168" t="s">
        <v>275</v>
      </c>
      <c r="C27" s="34">
        <v>1.1299999999999999</v>
      </c>
      <c r="D27" s="24">
        <f t="shared" si="0"/>
        <v>20</v>
      </c>
      <c r="E27" s="12">
        <f t="shared" si="1"/>
        <v>17</v>
      </c>
      <c r="F27" s="34">
        <v>3.62</v>
      </c>
      <c r="G27" s="24">
        <f t="shared" si="2"/>
        <v>17</v>
      </c>
      <c r="H27" s="12">
        <f t="shared" si="3"/>
        <v>13</v>
      </c>
      <c r="I27" s="34">
        <v>12</v>
      </c>
      <c r="J27" s="24">
        <f t="shared" si="4"/>
        <v>14</v>
      </c>
      <c r="K27" s="220">
        <f t="shared" si="5"/>
        <v>11</v>
      </c>
      <c r="L27" s="34">
        <v>32</v>
      </c>
      <c r="M27" s="24">
        <f t="shared" si="6"/>
        <v>5</v>
      </c>
      <c r="N27" s="31">
        <f t="shared" si="7"/>
        <v>5</v>
      </c>
      <c r="O27" s="34">
        <v>7.1</v>
      </c>
      <c r="P27" s="24">
        <f t="shared" si="8"/>
        <v>21</v>
      </c>
      <c r="Q27" s="12">
        <f t="shared" si="9"/>
        <v>18</v>
      </c>
      <c r="R27" s="34">
        <v>1.2270000000000001</v>
      </c>
      <c r="S27" s="23">
        <f t="shared" si="10"/>
        <v>21</v>
      </c>
      <c r="T27" s="16">
        <f t="shared" si="11"/>
        <v>17</v>
      </c>
      <c r="U27" s="21" t="str">
        <f t="shared" si="12"/>
        <v/>
      </c>
      <c r="V27" s="37">
        <f t="shared" si="13"/>
        <v>13.5</v>
      </c>
      <c r="W27" s="218">
        <f t="shared" si="16"/>
        <v>20</v>
      </c>
    </row>
    <row r="28" spans="1:24" ht="14.4" x14ac:dyDescent="0.3">
      <c r="A28" s="103">
        <v>23</v>
      </c>
      <c r="B28" s="178" t="s">
        <v>276</v>
      </c>
      <c r="C28" s="34">
        <v>1.31</v>
      </c>
      <c r="D28" s="24">
        <f t="shared" si="0"/>
        <v>15</v>
      </c>
      <c r="E28" s="12">
        <f t="shared" si="1"/>
        <v>12</v>
      </c>
      <c r="F28" s="34">
        <v>4.62</v>
      </c>
      <c r="G28" s="24">
        <f t="shared" si="2"/>
        <v>7</v>
      </c>
      <c r="H28" s="12">
        <f t="shared" si="3"/>
        <v>5</v>
      </c>
      <c r="I28" s="34">
        <v>7</v>
      </c>
      <c r="J28" s="24">
        <f t="shared" si="4"/>
        <v>18</v>
      </c>
      <c r="K28" s="220">
        <f t="shared" si="5"/>
        <v>15</v>
      </c>
      <c r="L28" s="34">
        <v>38</v>
      </c>
      <c r="M28" s="24">
        <f t="shared" si="6"/>
        <v>3</v>
      </c>
      <c r="N28" s="31">
        <f t="shared" si="7"/>
        <v>3</v>
      </c>
      <c r="O28" s="34">
        <v>6.41</v>
      </c>
      <c r="P28" s="24">
        <f t="shared" si="8"/>
        <v>15</v>
      </c>
      <c r="Q28" s="12">
        <f t="shared" si="9"/>
        <v>12</v>
      </c>
      <c r="R28" s="34">
        <v>1.071</v>
      </c>
      <c r="S28" s="23">
        <f t="shared" si="10"/>
        <v>9</v>
      </c>
      <c r="T28" s="16">
        <f t="shared" si="11"/>
        <v>8</v>
      </c>
      <c r="U28" s="21" t="str">
        <f t="shared" si="12"/>
        <v/>
      </c>
      <c r="V28" s="37">
        <f t="shared" si="13"/>
        <v>9.1666666666666661</v>
      </c>
      <c r="W28" s="192">
        <f t="shared" ref="W28" si="20">IF(OR(V28="",V28="nav"),"",COUNTIF(V$6:V$43,"&lt;"&amp;V28)+1)</f>
        <v>9</v>
      </c>
    </row>
    <row r="29" spans="1:24" ht="14.4" x14ac:dyDescent="0.3">
      <c r="A29" s="103">
        <v>24</v>
      </c>
      <c r="B29" s="170" t="s">
        <v>277</v>
      </c>
      <c r="C29" s="34"/>
      <c r="D29" s="24" t="str">
        <f t="shared" si="0"/>
        <v/>
      </c>
      <c r="E29" s="12" t="str">
        <f t="shared" si="1"/>
        <v/>
      </c>
      <c r="F29" s="34"/>
      <c r="G29" s="24" t="str">
        <f t="shared" si="2"/>
        <v/>
      </c>
      <c r="H29" s="12" t="str">
        <f t="shared" si="3"/>
        <v/>
      </c>
      <c r="I29" s="34"/>
      <c r="J29" s="24" t="str">
        <f t="shared" si="4"/>
        <v/>
      </c>
      <c r="K29" s="220" t="str">
        <f t="shared" si="5"/>
        <v/>
      </c>
      <c r="L29" s="34"/>
      <c r="M29" s="24" t="str">
        <f t="shared" si="6"/>
        <v/>
      </c>
      <c r="N29" s="31" t="str">
        <f t="shared" si="7"/>
        <v/>
      </c>
      <c r="O29" s="34"/>
      <c r="P29" s="24" t="str">
        <f t="shared" si="8"/>
        <v/>
      </c>
      <c r="Q29" s="12" t="str">
        <f t="shared" si="9"/>
        <v/>
      </c>
      <c r="R29" s="34"/>
      <c r="S29" s="23" t="str">
        <f t="shared" si="10"/>
        <v/>
      </c>
      <c r="T29" s="16" t="str">
        <f t="shared" si="11"/>
        <v/>
      </c>
      <c r="U29" s="21" t="str">
        <f t="shared" si="12"/>
        <v/>
      </c>
      <c r="V29" s="37" t="str">
        <f t="shared" si="13"/>
        <v/>
      </c>
      <c r="W29" s="191" t="str">
        <f t="shared" si="16"/>
        <v/>
      </c>
    </row>
    <row r="30" spans="1:24" ht="14.4" x14ac:dyDescent="0.3">
      <c r="A30" s="103">
        <v>25</v>
      </c>
      <c r="B30" s="170" t="s">
        <v>280</v>
      </c>
      <c r="C30" s="34"/>
      <c r="D30" s="24" t="str">
        <f t="shared" si="0"/>
        <v/>
      </c>
      <c r="E30" s="12" t="str">
        <f t="shared" si="1"/>
        <v/>
      </c>
      <c r="F30" s="34"/>
      <c r="G30" s="24" t="str">
        <f t="shared" si="2"/>
        <v/>
      </c>
      <c r="H30" s="12" t="str">
        <f t="shared" si="3"/>
        <v/>
      </c>
      <c r="I30" s="34"/>
      <c r="J30" s="24" t="str">
        <f t="shared" si="4"/>
        <v/>
      </c>
      <c r="K30" s="220" t="str">
        <f t="shared" si="5"/>
        <v/>
      </c>
      <c r="L30" s="34"/>
      <c r="M30" s="24" t="str">
        <f t="shared" si="6"/>
        <v/>
      </c>
      <c r="N30" s="31" t="str">
        <f t="shared" si="7"/>
        <v/>
      </c>
      <c r="O30" s="34"/>
      <c r="P30" s="24" t="str">
        <f t="shared" si="8"/>
        <v/>
      </c>
      <c r="Q30" s="12" t="str">
        <f t="shared" si="9"/>
        <v/>
      </c>
      <c r="R30" s="34"/>
      <c r="S30" s="23" t="str">
        <f t="shared" si="10"/>
        <v/>
      </c>
      <c r="T30" s="16" t="str">
        <f t="shared" si="11"/>
        <v/>
      </c>
      <c r="U30" s="21" t="str">
        <f t="shared" si="12"/>
        <v/>
      </c>
      <c r="V30" s="37" t="str">
        <f t="shared" si="13"/>
        <v/>
      </c>
      <c r="W30" s="191" t="str">
        <f t="shared" si="16"/>
        <v/>
      </c>
    </row>
    <row r="31" spans="1:24" ht="14.4" x14ac:dyDescent="0.3">
      <c r="A31" s="103">
        <v>26</v>
      </c>
      <c r="B31" s="230" t="s">
        <v>281</v>
      </c>
      <c r="C31" s="154">
        <v>1.46</v>
      </c>
      <c r="D31" s="145">
        <f t="shared" si="0"/>
        <v>7</v>
      </c>
      <c r="E31" s="146">
        <f t="shared" si="1"/>
        <v>6</v>
      </c>
      <c r="F31" s="154">
        <v>5.56</v>
      </c>
      <c r="G31" s="145">
        <f t="shared" si="2"/>
        <v>1</v>
      </c>
      <c r="H31" s="146">
        <f t="shared" si="3"/>
        <v>1</v>
      </c>
      <c r="I31" s="154">
        <v>30</v>
      </c>
      <c r="J31" s="145">
        <f t="shared" si="4"/>
        <v>6</v>
      </c>
      <c r="K31" s="147">
        <f t="shared" si="5"/>
        <v>5</v>
      </c>
      <c r="L31" s="154">
        <v>32</v>
      </c>
      <c r="M31" s="145">
        <f t="shared" si="6"/>
        <v>5</v>
      </c>
      <c r="N31" s="148">
        <f t="shared" si="7"/>
        <v>5</v>
      </c>
      <c r="O31" s="154">
        <v>5.72</v>
      </c>
      <c r="P31" s="145">
        <f t="shared" si="8"/>
        <v>1</v>
      </c>
      <c r="Q31" s="146">
        <f t="shared" si="9"/>
        <v>1</v>
      </c>
      <c r="R31" s="154">
        <v>1.012</v>
      </c>
      <c r="S31" s="150">
        <f t="shared" si="10"/>
        <v>2</v>
      </c>
      <c r="T31" s="151">
        <f t="shared" si="11"/>
        <v>2</v>
      </c>
      <c r="U31" s="152" t="str">
        <f t="shared" si="12"/>
        <v/>
      </c>
      <c r="V31" s="153">
        <f t="shared" si="13"/>
        <v>3.3333333333333335</v>
      </c>
      <c r="W31" s="41">
        <f t="shared" si="16"/>
        <v>1</v>
      </c>
    </row>
    <row r="32" spans="1:24" ht="14.4" x14ac:dyDescent="0.3">
      <c r="A32" s="103">
        <v>27</v>
      </c>
      <c r="B32" s="178" t="s">
        <v>288</v>
      </c>
      <c r="C32" s="34">
        <v>0</v>
      </c>
      <c r="D32" s="24">
        <f t="shared" si="0"/>
        <v>23</v>
      </c>
      <c r="E32" s="12">
        <f t="shared" si="1"/>
        <v>18</v>
      </c>
      <c r="F32" s="34">
        <v>4.07</v>
      </c>
      <c r="G32" s="24">
        <f t="shared" si="2"/>
        <v>11</v>
      </c>
      <c r="H32" s="12">
        <f t="shared" si="3"/>
        <v>9</v>
      </c>
      <c r="I32" s="34">
        <v>11</v>
      </c>
      <c r="J32" s="24">
        <f t="shared" si="4"/>
        <v>15</v>
      </c>
      <c r="K32" s="220">
        <f t="shared" si="5"/>
        <v>12</v>
      </c>
      <c r="L32" s="34">
        <v>30</v>
      </c>
      <c r="M32" s="24">
        <f t="shared" si="6"/>
        <v>9</v>
      </c>
      <c r="N32" s="31">
        <f t="shared" si="7"/>
        <v>8</v>
      </c>
      <c r="O32" s="34">
        <v>6.69</v>
      </c>
      <c r="P32" s="24">
        <f t="shared" si="8"/>
        <v>17</v>
      </c>
      <c r="Q32" s="12">
        <f t="shared" si="9"/>
        <v>14</v>
      </c>
      <c r="R32" s="34">
        <v>1.153</v>
      </c>
      <c r="S32" s="23">
        <f t="shared" si="10"/>
        <v>16</v>
      </c>
      <c r="T32" s="16">
        <f t="shared" si="11"/>
        <v>14</v>
      </c>
      <c r="U32" s="21" t="str">
        <f t="shared" si="12"/>
        <v/>
      </c>
      <c r="V32" s="37">
        <f t="shared" si="13"/>
        <v>12.5</v>
      </c>
      <c r="W32" s="217">
        <f t="shared" si="16"/>
        <v>17</v>
      </c>
    </row>
    <row r="33" spans="1:23" ht="14.4" x14ac:dyDescent="0.3">
      <c r="A33" s="103">
        <v>28</v>
      </c>
      <c r="B33" s="170" t="s">
        <v>286</v>
      </c>
      <c r="C33" s="34">
        <v>1.59</v>
      </c>
      <c r="D33" s="24">
        <f t="shared" si="0"/>
        <v>2</v>
      </c>
      <c r="E33" s="12">
        <f t="shared" si="1"/>
        <v>2</v>
      </c>
      <c r="F33" s="34">
        <v>5</v>
      </c>
      <c r="G33" s="24">
        <f t="shared" si="2"/>
        <v>3</v>
      </c>
      <c r="H33" s="12">
        <f t="shared" si="3"/>
        <v>3</v>
      </c>
      <c r="I33" s="34">
        <v>16</v>
      </c>
      <c r="J33" s="24">
        <f t="shared" si="4"/>
        <v>13</v>
      </c>
      <c r="K33" s="220">
        <f t="shared" si="5"/>
        <v>10</v>
      </c>
      <c r="L33" s="34">
        <v>28</v>
      </c>
      <c r="M33" s="24">
        <f t="shared" si="6"/>
        <v>14</v>
      </c>
      <c r="N33" s="31">
        <f t="shared" si="7"/>
        <v>13</v>
      </c>
      <c r="O33" s="34">
        <v>5.78</v>
      </c>
      <c r="P33" s="24">
        <f t="shared" si="8"/>
        <v>3</v>
      </c>
      <c r="Q33" s="12">
        <f t="shared" si="9"/>
        <v>2</v>
      </c>
      <c r="R33" s="34">
        <v>1.046</v>
      </c>
      <c r="S33" s="23">
        <f t="shared" si="10"/>
        <v>4</v>
      </c>
      <c r="T33" s="16">
        <f t="shared" si="11"/>
        <v>4</v>
      </c>
      <c r="U33" s="21" t="str">
        <f t="shared" si="12"/>
        <v/>
      </c>
      <c r="V33" s="37">
        <f t="shared" si="13"/>
        <v>5.666666666666667</v>
      </c>
      <c r="W33" s="191">
        <f t="shared" ref="W33" si="21">IF(OR(V33="",V33="nav"),"",COUNTIF(V$6:V$43,"&lt;"&amp;V33)+1)</f>
        <v>4</v>
      </c>
    </row>
    <row r="34" spans="1:23" ht="14.4" x14ac:dyDescent="0.3">
      <c r="A34" s="103">
        <v>29</v>
      </c>
      <c r="B34" s="182" t="s">
        <v>289</v>
      </c>
      <c r="C34" s="34">
        <v>1.17</v>
      </c>
      <c r="D34" s="24">
        <f t="shared" si="0"/>
        <v>19</v>
      </c>
      <c r="E34" s="12">
        <f t="shared" si="1"/>
        <v>16</v>
      </c>
      <c r="F34" s="34">
        <v>4.5199999999999996</v>
      </c>
      <c r="G34" s="24">
        <f t="shared" si="2"/>
        <v>8</v>
      </c>
      <c r="H34" s="12">
        <f t="shared" si="3"/>
        <v>6</v>
      </c>
      <c r="I34" s="34">
        <v>10</v>
      </c>
      <c r="J34" s="24">
        <f t="shared" si="4"/>
        <v>16</v>
      </c>
      <c r="K34" s="220">
        <f t="shared" si="5"/>
        <v>13</v>
      </c>
      <c r="L34" s="34">
        <v>28</v>
      </c>
      <c r="M34" s="24">
        <f t="shared" si="6"/>
        <v>14</v>
      </c>
      <c r="N34" s="31">
        <f t="shared" si="7"/>
        <v>13</v>
      </c>
      <c r="O34" s="34">
        <v>6.8</v>
      </c>
      <c r="P34" s="24">
        <f t="shared" si="8"/>
        <v>18</v>
      </c>
      <c r="Q34" s="12">
        <f t="shared" si="9"/>
        <v>15</v>
      </c>
      <c r="R34" s="34">
        <v>1.1850000000000001</v>
      </c>
      <c r="S34" s="23">
        <f t="shared" si="10"/>
        <v>17</v>
      </c>
      <c r="T34" s="16">
        <f t="shared" si="11"/>
        <v>15</v>
      </c>
      <c r="U34" s="21" t="str">
        <f t="shared" si="12"/>
        <v/>
      </c>
      <c r="V34" s="37">
        <f t="shared" si="13"/>
        <v>13</v>
      </c>
      <c r="W34" s="191">
        <f t="shared" si="16"/>
        <v>19</v>
      </c>
    </row>
    <row r="35" spans="1:23" ht="14.4" x14ac:dyDescent="0.3">
      <c r="A35" s="179">
        <v>30</v>
      </c>
      <c r="B35" s="170" t="s">
        <v>290</v>
      </c>
      <c r="C35" s="34">
        <v>1.38</v>
      </c>
      <c r="D35" s="24">
        <f t="shared" si="0"/>
        <v>13</v>
      </c>
      <c r="E35" s="12">
        <f t="shared" si="1"/>
        <v>10</v>
      </c>
      <c r="F35" s="34">
        <v>3.34</v>
      </c>
      <c r="G35" s="24">
        <f t="shared" si="2"/>
        <v>20</v>
      </c>
      <c r="H35" s="12">
        <f t="shared" si="3"/>
        <v>16</v>
      </c>
      <c r="I35" s="34">
        <v>0</v>
      </c>
      <c r="J35" s="24">
        <f t="shared" si="4"/>
        <v>20</v>
      </c>
      <c r="K35" s="220">
        <f t="shared" si="5"/>
        <v>16</v>
      </c>
      <c r="L35" s="34">
        <v>29</v>
      </c>
      <c r="M35" s="24">
        <f t="shared" si="6"/>
        <v>12</v>
      </c>
      <c r="N35" s="31">
        <f t="shared" si="7"/>
        <v>11</v>
      </c>
      <c r="O35" s="34">
        <v>6.43</v>
      </c>
      <c r="P35" s="24">
        <f t="shared" si="8"/>
        <v>16</v>
      </c>
      <c r="Q35" s="12">
        <f t="shared" si="9"/>
        <v>13</v>
      </c>
      <c r="R35" s="34">
        <v>1.099</v>
      </c>
      <c r="S35" s="23">
        <f t="shared" si="10"/>
        <v>11</v>
      </c>
      <c r="T35" s="16">
        <f t="shared" si="11"/>
        <v>10</v>
      </c>
      <c r="U35" s="21" t="str">
        <f t="shared" si="12"/>
        <v/>
      </c>
      <c r="V35" s="37">
        <f t="shared" si="13"/>
        <v>12.666666666666666</v>
      </c>
      <c r="W35" s="208">
        <f t="shared" si="16"/>
        <v>18</v>
      </c>
    </row>
    <row r="36" spans="1:23" ht="14.4" x14ac:dyDescent="0.3">
      <c r="A36" s="180">
        <v>31</v>
      </c>
      <c r="B36" s="178" t="s">
        <v>291</v>
      </c>
      <c r="C36" s="34">
        <v>1.41</v>
      </c>
      <c r="D36" s="24">
        <f t="shared" si="0"/>
        <v>11</v>
      </c>
      <c r="E36" s="12">
        <f t="shared" si="1"/>
        <v>9</v>
      </c>
      <c r="F36" s="34">
        <v>4.72</v>
      </c>
      <c r="G36" s="24">
        <f t="shared" si="2"/>
        <v>6</v>
      </c>
      <c r="H36" s="12">
        <f t="shared" si="3"/>
        <v>5</v>
      </c>
      <c r="I36" s="34">
        <v>34</v>
      </c>
      <c r="J36" s="24">
        <f t="shared" si="4"/>
        <v>3</v>
      </c>
      <c r="K36" s="220">
        <f t="shared" si="5"/>
        <v>3</v>
      </c>
      <c r="L36" s="34">
        <v>31</v>
      </c>
      <c r="M36" s="24">
        <f t="shared" si="6"/>
        <v>8</v>
      </c>
      <c r="N36" s="31">
        <f t="shared" si="7"/>
        <v>8</v>
      </c>
      <c r="O36" s="34">
        <v>5.84</v>
      </c>
      <c r="P36" s="24">
        <f t="shared" si="8"/>
        <v>7</v>
      </c>
      <c r="Q36" s="12">
        <f t="shared" si="9"/>
        <v>6</v>
      </c>
      <c r="R36" s="34">
        <v>1.1120000000000001</v>
      </c>
      <c r="S36" s="23">
        <f t="shared" si="10"/>
        <v>14</v>
      </c>
      <c r="T36" s="16">
        <f t="shared" si="11"/>
        <v>13</v>
      </c>
      <c r="U36" s="21" t="str">
        <f t="shared" si="12"/>
        <v/>
      </c>
      <c r="V36" s="37">
        <f t="shared" si="13"/>
        <v>7.333333333333333</v>
      </c>
      <c r="W36" s="192">
        <f t="shared" si="16"/>
        <v>7</v>
      </c>
    </row>
    <row r="37" spans="1:23" ht="14.4" x14ac:dyDescent="0.3">
      <c r="A37" s="181">
        <v>32</v>
      </c>
      <c r="B37" s="170" t="s">
        <v>287</v>
      </c>
      <c r="C37" s="34">
        <v>1.02</v>
      </c>
      <c r="D37" s="24">
        <f t="shared" si="0"/>
        <v>21</v>
      </c>
      <c r="E37" s="12">
        <f t="shared" si="1"/>
        <v>18</v>
      </c>
      <c r="F37" s="34">
        <v>2.8</v>
      </c>
      <c r="G37" s="24">
        <f t="shared" si="2"/>
        <v>24</v>
      </c>
      <c r="H37" s="12">
        <f t="shared" si="3"/>
        <v>19</v>
      </c>
      <c r="I37" s="34">
        <v>20</v>
      </c>
      <c r="J37" s="24">
        <f t="shared" si="4"/>
        <v>11</v>
      </c>
      <c r="K37" s="220">
        <f t="shared" si="5"/>
        <v>9</v>
      </c>
      <c r="L37" s="34">
        <v>5</v>
      </c>
      <c r="M37" s="24">
        <f t="shared" si="6"/>
        <v>23</v>
      </c>
      <c r="N37" s="31">
        <f t="shared" si="7"/>
        <v>19</v>
      </c>
      <c r="O37" s="34">
        <v>7.72</v>
      </c>
      <c r="P37" s="24">
        <f t="shared" si="8"/>
        <v>23</v>
      </c>
      <c r="Q37" s="12">
        <f t="shared" si="9"/>
        <v>19</v>
      </c>
      <c r="R37" s="34">
        <v>1.1990000000000001</v>
      </c>
      <c r="S37" s="23">
        <f t="shared" si="10"/>
        <v>19</v>
      </c>
      <c r="T37" s="16">
        <f t="shared" si="11"/>
        <v>17</v>
      </c>
      <c r="U37" s="21" t="str">
        <f t="shared" si="12"/>
        <v/>
      </c>
      <c r="V37" s="37">
        <f t="shared" si="13"/>
        <v>16.833333333333332</v>
      </c>
      <c r="W37" s="191">
        <f t="shared" si="16"/>
        <v>23</v>
      </c>
    </row>
    <row r="38" spans="1:23" ht="14.4" x14ac:dyDescent="0.3">
      <c r="A38" s="181">
        <v>33</v>
      </c>
      <c r="B38" s="178" t="s">
        <v>292</v>
      </c>
      <c r="C38" s="34"/>
      <c r="D38" s="24" t="str">
        <f t="shared" si="0"/>
        <v/>
      </c>
      <c r="E38" s="12" t="str">
        <f t="shared" si="1"/>
        <v/>
      </c>
      <c r="F38" s="34"/>
      <c r="G38" s="24" t="str">
        <f t="shared" si="2"/>
        <v/>
      </c>
      <c r="H38" s="12" t="str">
        <f t="shared" si="3"/>
        <v/>
      </c>
      <c r="I38" s="34"/>
      <c r="J38" s="24" t="str">
        <f t="shared" si="4"/>
        <v/>
      </c>
      <c r="K38" s="220" t="str">
        <f t="shared" si="5"/>
        <v/>
      </c>
      <c r="L38" s="34"/>
      <c r="M38" s="24" t="str">
        <f t="shared" si="6"/>
        <v/>
      </c>
      <c r="N38" s="31" t="str">
        <f t="shared" si="7"/>
        <v/>
      </c>
      <c r="O38" s="34"/>
      <c r="P38" s="24" t="str">
        <f t="shared" si="8"/>
        <v/>
      </c>
      <c r="Q38" s="12" t="str">
        <f t="shared" si="9"/>
        <v/>
      </c>
      <c r="R38" s="34"/>
      <c r="S38" s="23" t="str">
        <f t="shared" si="10"/>
        <v/>
      </c>
      <c r="T38" s="16" t="str">
        <f t="shared" si="11"/>
        <v/>
      </c>
      <c r="U38" s="21" t="str">
        <f t="shared" si="12"/>
        <v/>
      </c>
      <c r="V38" s="37" t="str">
        <f t="shared" si="13"/>
        <v/>
      </c>
      <c r="W38" s="217" t="str">
        <f t="shared" si="16"/>
        <v/>
      </c>
    </row>
    <row r="39" spans="1:23" ht="14.4" x14ac:dyDescent="0.3">
      <c r="A39" s="1">
        <v>34</v>
      </c>
      <c r="B39" s="170" t="s">
        <v>293</v>
      </c>
      <c r="C39" s="34">
        <v>1.46</v>
      </c>
      <c r="D39" s="24">
        <f t="shared" si="0"/>
        <v>7</v>
      </c>
      <c r="E39" s="220">
        <f t="shared" si="1"/>
        <v>6</v>
      </c>
      <c r="F39" s="34">
        <v>3.3</v>
      </c>
      <c r="G39" s="24">
        <f t="shared" si="2"/>
        <v>21</v>
      </c>
      <c r="H39" s="220">
        <f t="shared" si="3"/>
        <v>17</v>
      </c>
      <c r="I39" s="34">
        <v>0</v>
      </c>
      <c r="J39" s="24">
        <f t="shared" si="4"/>
        <v>20</v>
      </c>
      <c r="K39" s="220">
        <f t="shared" si="5"/>
        <v>16</v>
      </c>
      <c r="L39" s="34">
        <v>22</v>
      </c>
      <c r="M39" s="24">
        <f t="shared" si="6"/>
        <v>21</v>
      </c>
      <c r="N39" s="221">
        <f t="shared" si="7"/>
        <v>19</v>
      </c>
      <c r="O39" s="34">
        <v>6.4</v>
      </c>
      <c r="P39" s="24">
        <f t="shared" si="8"/>
        <v>14</v>
      </c>
      <c r="Q39" s="220">
        <f t="shared" si="9"/>
        <v>12</v>
      </c>
      <c r="R39" s="34">
        <v>1.218</v>
      </c>
      <c r="S39" s="23">
        <f t="shared" si="10"/>
        <v>20</v>
      </c>
      <c r="T39" s="20">
        <f t="shared" si="11"/>
        <v>17</v>
      </c>
      <c r="U39" s="21" t="str">
        <f t="shared" si="12"/>
        <v/>
      </c>
      <c r="V39" s="37">
        <f t="shared" si="13"/>
        <v>14.5</v>
      </c>
      <c r="W39" s="218">
        <f t="shared" si="16"/>
        <v>21</v>
      </c>
    </row>
    <row r="40" spans="1:23" ht="14.4" x14ac:dyDescent="0.3">
      <c r="A40" s="180">
        <v>35</v>
      </c>
      <c r="B40" s="178" t="s">
        <v>294</v>
      </c>
      <c r="C40" s="34"/>
      <c r="D40" s="24" t="str">
        <f t="shared" ref="D40:D51" si="22">IF(C40="nav","nav",IF(C40="","",COUNTIF(C$6:C$43,"&gt;"&amp;C40)+1))</f>
        <v/>
      </c>
      <c r="E40" s="12" t="str">
        <f t="shared" ref="E40:E51" si="23">IF(OR(U40="nav"),"nav",IF(C40="","",COUNTIFS(C$6:C$35,"&gt;"&amp;C40,U$6:U$35,"&lt;&gt;nav")+1))</f>
        <v/>
      </c>
      <c r="F40" s="34"/>
      <c r="G40" s="24" t="str">
        <f t="shared" ref="G40:G51" si="24">IF(F40="nav","nav",IF(F40="","",COUNTIF(F$6:F$43,"&gt;"&amp;F40)+1))</f>
        <v/>
      </c>
      <c r="H40" s="12" t="str">
        <f t="shared" ref="H40:H51" si="25">IF(OR(U40="nav"),"nav",IF(F40="","",COUNTIFS(F$6:F$35,"&gt;"&amp;F40,U$6:U$35,"&lt;&gt;nav")+1))</f>
        <v/>
      </c>
      <c r="I40" s="34"/>
      <c r="J40" s="24" t="str">
        <f t="shared" ref="J40:J51" si="26">IF(I40="nav","nav",IF(I40="","",COUNTIF(I$6:I$43,"&gt;"&amp;I40)+1))</f>
        <v/>
      </c>
      <c r="K40" s="220" t="str">
        <f t="shared" ref="K40:K51" si="27">IF(OR(U40="nav"),"nav",IF(I40="","",COUNTIFS(I$6:I$35,"&gt;"&amp;I40,U$6:U$35,"&lt;&gt;nav")+1))</f>
        <v/>
      </c>
      <c r="L40" s="34"/>
      <c r="M40" s="24" t="str">
        <f t="shared" ref="M40:M51" si="28">IF(L40="nav","nav",IF(L40="","",COUNTIF(L$6:L$43,"&gt;"&amp;L40)+1))</f>
        <v/>
      </c>
      <c r="N40" s="31" t="str">
        <f t="shared" ref="N40:N51" si="29">IF(OR(U40="nav"),"nav",IF(L40="","",COUNTIFS(L$6:L$35,"&gt;"&amp;L40,U$6:U$35,"&lt;&gt;nav")+1))</f>
        <v/>
      </c>
      <c r="O40" s="34"/>
      <c r="P40" s="24" t="str">
        <f t="shared" ref="P40:P51" si="30">IF(O40="nav","nav",IF(O40="","",COUNTIF(O$6:O$43,"&lt;"&amp;O40)+1))</f>
        <v/>
      </c>
      <c r="Q40" s="12" t="str">
        <f t="shared" ref="Q40:Q51" si="31">IF(OR(U40="nav"),"nav",IF(O40="","",COUNTIFS(O$6:O$35,"&lt;"&amp;O40,U$6:U$35,"&lt;&gt;nav")+1))</f>
        <v/>
      </c>
      <c r="R40" s="34"/>
      <c r="S40" s="23" t="str">
        <f t="shared" ref="S40:S51" si="32">IF(R40="nav","nav",IF(R40="","",COUNTIF(R$6:R$43,"&lt;"&amp;R40)+1))</f>
        <v/>
      </c>
      <c r="T40" s="16" t="str">
        <f t="shared" ref="T40:T51" si="33">IF(OR(U40="nav"),"nav",IF(R40="","",COUNTIFS(R$6:R$35,"&lt;"&amp;R40,U$6:U$35,"&lt;&gt;nav")+1))</f>
        <v/>
      </c>
      <c r="U40" s="21" t="str">
        <f t="shared" ref="U40:U51" si="34">IF(OR(D40="nav",G40="nav",J40="nav",M40="nav",P40="nav",S40="nav"),"nav","")</f>
        <v/>
      </c>
      <c r="V40" s="37" t="str">
        <f t="shared" ref="V40:V51" si="35">IF(OR(AND(D40="",G40="",M40="",P40="",S40="",J40=""),U40="nav"),"",AVERAGE(E40,H40,K40,N40,Q40,T40))</f>
        <v/>
      </c>
      <c r="W40" s="191" t="str">
        <f t="shared" si="16"/>
        <v/>
      </c>
    </row>
    <row r="41" spans="1:23" ht="14.4" x14ac:dyDescent="0.3">
      <c r="A41" s="181">
        <v>36</v>
      </c>
      <c r="B41" s="170" t="s">
        <v>284</v>
      </c>
      <c r="C41" s="34" t="s">
        <v>369</v>
      </c>
      <c r="D41" s="24" t="str">
        <f t="shared" si="22"/>
        <v>nav</v>
      </c>
      <c r="E41" s="12" t="str">
        <f t="shared" si="23"/>
        <v>nav</v>
      </c>
      <c r="F41" s="34">
        <v>3.84</v>
      </c>
      <c r="G41" s="24">
        <f t="shared" si="24"/>
        <v>14</v>
      </c>
      <c r="H41" s="12" t="str">
        <f t="shared" si="25"/>
        <v>nav</v>
      </c>
      <c r="I41" s="34" t="s">
        <v>369</v>
      </c>
      <c r="J41" s="24" t="str">
        <f t="shared" si="26"/>
        <v>nav</v>
      </c>
      <c r="K41" s="220" t="str">
        <f t="shared" si="27"/>
        <v>nav</v>
      </c>
      <c r="L41" s="34" t="s">
        <v>369</v>
      </c>
      <c r="M41" s="24" t="str">
        <f t="shared" si="28"/>
        <v>nav</v>
      </c>
      <c r="N41" s="31" t="str">
        <f t="shared" si="29"/>
        <v>nav</v>
      </c>
      <c r="O41" s="34" t="s">
        <v>369</v>
      </c>
      <c r="P41" s="24" t="str">
        <f t="shared" si="30"/>
        <v>nav</v>
      </c>
      <c r="Q41" s="12" t="str">
        <f t="shared" si="31"/>
        <v>nav</v>
      </c>
      <c r="R41" s="34" t="s">
        <v>369</v>
      </c>
      <c r="S41" s="23" t="str">
        <f t="shared" si="32"/>
        <v>nav</v>
      </c>
      <c r="T41" s="16" t="str">
        <f t="shared" si="33"/>
        <v>nav</v>
      </c>
      <c r="U41" s="21" t="str">
        <f t="shared" si="34"/>
        <v>nav</v>
      </c>
      <c r="V41" s="37" t="str">
        <f t="shared" si="35"/>
        <v/>
      </c>
      <c r="W41" s="208" t="str">
        <f t="shared" si="16"/>
        <v/>
      </c>
    </row>
    <row r="42" spans="1:23" ht="14.4" x14ac:dyDescent="0.3">
      <c r="A42" s="1">
        <v>37</v>
      </c>
      <c r="B42" s="170" t="s">
        <v>285</v>
      </c>
      <c r="C42" s="34">
        <v>1.5</v>
      </c>
      <c r="D42" s="24">
        <f t="shared" si="22"/>
        <v>6</v>
      </c>
      <c r="E42" s="12">
        <f t="shared" si="23"/>
        <v>6</v>
      </c>
      <c r="F42" s="34">
        <v>3.96</v>
      </c>
      <c r="G42" s="24">
        <f t="shared" si="24"/>
        <v>13</v>
      </c>
      <c r="H42" s="12">
        <f t="shared" si="25"/>
        <v>11</v>
      </c>
      <c r="I42" s="34">
        <v>30</v>
      </c>
      <c r="J42" s="24">
        <f t="shared" si="26"/>
        <v>6</v>
      </c>
      <c r="K42" s="220">
        <f t="shared" si="27"/>
        <v>5</v>
      </c>
      <c r="L42" s="34">
        <v>26</v>
      </c>
      <c r="M42" s="24">
        <f t="shared" si="28"/>
        <v>16</v>
      </c>
      <c r="N42" s="31">
        <f t="shared" si="29"/>
        <v>15</v>
      </c>
      <c r="O42" s="34">
        <v>5.72</v>
      </c>
      <c r="P42" s="24">
        <f t="shared" si="30"/>
        <v>1</v>
      </c>
      <c r="Q42" s="12">
        <f t="shared" si="31"/>
        <v>1</v>
      </c>
      <c r="R42" s="34">
        <v>1.0609999999999999</v>
      </c>
      <c r="S42" s="23">
        <f t="shared" si="32"/>
        <v>7</v>
      </c>
      <c r="T42" s="16">
        <f t="shared" si="33"/>
        <v>7</v>
      </c>
      <c r="U42" s="21" t="str">
        <f t="shared" si="34"/>
        <v/>
      </c>
      <c r="V42" s="37">
        <f t="shared" si="35"/>
        <v>7.5</v>
      </c>
      <c r="W42" s="192">
        <f t="shared" si="16"/>
        <v>8</v>
      </c>
    </row>
    <row r="43" spans="1:23" x14ac:dyDescent="0.25">
      <c r="A43" s="180">
        <v>38</v>
      </c>
      <c r="B43" s="169" t="s">
        <v>296</v>
      </c>
      <c r="C43" s="34">
        <v>1</v>
      </c>
      <c r="D43" s="24">
        <f t="shared" si="22"/>
        <v>22</v>
      </c>
      <c r="E43" s="12">
        <f t="shared" si="23"/>
        <v>18</v>
      </c>
      <c r="F43" s="34">
        <v>4.8899999999999997</v>
      </c>
      <c r="G43" s="24">
        <f t="shared" si="24"/>
        <v>5</v>
      </c>
      <c r="H43" s="12">
        <f t="shared" si="25"/>
        <v>5</v>
      </c>
      <c r="I43" s="34">
        <v>1</v>
      </c>
      <c r="J43" s="24">
        <f t="shared" si="26"/>
        <v>19</v>
      </c>
      <c r="K43" s="220">
        <f t="shared" si="27"/>
        <v>16</v>
      </c>
      <c r="L43" s="34">
        <v>15</v>
      </c>
      <c r="M43" s="24">
        <f t="shared" si="28"/>
        <v>22</v>
      </c>
      <c r="N43" s="31">
        <f t="shared" si="29"/>
        <v>19</v>
      </c>
      <c r="O43" s="34">
        <v>7.46</v>
      </c>
      <c r="P43" s="24">
        <f t="shared" si="30"/>
        <v>22</v>
      </c>
      <c r="Q43" s="12">
        <f t="shared" si="31"/>
        <v>19</v>
      </c>
      <c r="R43" s="34">
        <v>1.2569999999999999</v>
      </c>
      <c r="S43" s="23">
        <f t="shared" si="32"/>
        <v>22</v>
      </c>
      <c r="T43" s="16">
        <f t="shared" si="33"/>
        <v>18</v>
      </c>
      <c r="U43" s="21" t="str">
        <f t="shared" si="34"/>
        <v/>
      </c>
      <c r="V43" s="37">
        <f t="shared" si="35"/>
        <v>15.833333333333334</v>
      </c>
      <c r="W43" s="191">
        <f t="shared" si="16"/>
        <v>22</v>
      </c>
    </row>
    <row r="44" spans="1:23" ht="14.4" x14ac:dyDescent="0.3">
      <c r="A44" s="180">
        <v>39</v>
      </c>
      <c r="B44" s="170" t="s">
        <v>297</v>
      </c>
      <c r="C44" s="34"/>
      <c r="D44" s="24" t="str">
        <f t="shared" si="22"/>
        <v/>
      </c>
      <c r="E44" s="12" t="str">
        <f t="shared" si="23"/>
        <v/>
      </c>
      <c r="F44" s="34"/>
      <c r="G44" s="24" t="str">
        <f t="shared" si="24"/>
        <v/>
      </c>
      <c r="H44" s="12" t="str">
        <f t="shared" si="25"/>
        <v/>
      </c>
      <c r="I44" s="34"/>
      <c r="J44" s="24" t="str">
        <f t="shared" si="26"/>
        <v/>
      </c>
      <c r="K44" s="220" t="str">
        <f t="shared" si="27"/>
        <v/>
      </c>
      <c r="L44" s="34"/>
      <c r="M44" s="24" t="str">
        <f t="shared" si="28"/>
        <v/>
      </c>
      <c r="N44" s="31" t="str">
        <f t="shared" si="29"/>
        <v/>
      </c>
      <c r="O44" s="34"/>
      <c r="P44" s="24" t="str">
        <f t="shared" si="30"/>
        <v/>
      </c>
      <c r="Q44" s="12" t="str">
        <f t="shared" si="31"/>
        <v/>
      </c>
      <c r="R44" s="34"/>
      <c r="S44" s="23" t="str">
        <f t="shared" si="32"/>
        <v/>
      </c>
      <c r="T44" s="16" t="str">
        <f t="shared" si="33"/>
        <v/>
      </c>
      <c r="U44" s="21" t="str">
        <f t="shared" si="34"/>
        <v/>
      </c>
      <c r="V44" s="37" t="str">
        <f t="shared" si="35"/>
        <v/>
      </c>
      <c r="W44" s="191" t="str">
        <f t="shared" si="16"/>
        <v/>
      </c>
    </row>
    <row r="45" spans="1:23" x14ac:dyDescent="0.25">
      <c r="A45" s="180">
        <v>40</v>
      </c>
      <c r="B45" s="183" t="s">
        <v>298</v>
      </c>
      <c r="C45" s="34"/>
      <c r="D45" s="24" t="str">
        <f t="shared" si="22"/>
        <v/>
      </c>
      <c r="E45" s="12" t="str">
        <f t="shared" si="23"/>
        <v/>
      </c>
      <c r="F45" s="34"/>
      <c r="G45" s="24" t="str">
        <f t="shared" si="24"/>
        <v/>
      </c>
      <c r="H45" s="12" t="str">
        <f t="shared" si="25"/>
        <v/>
      </c>
      <c r="I45" s="34"/>
      <c r="J45" s="24" t="str">
        <f t="shared" si="26"/>
        <v/>
      </c>
      <c r="K45" s="220" t="str">
        <f t="shared" si="27"/>
        <v/>
      </c>
      <c r="L45" s="34"/>
      <c r="M45" s="24" t="str">
        <f t="shared" si="28"/>
        <v/>
      </c>
      <c r="N45" s="31" t="str">
        <f t="shared" si="29"/>
        <v/>
      </c>
      <c r="O45" s="34"/>
      <c r="P45" s="24" t="str">
        <f t="shared" si="30"/>
        <v/>
      </c>
      <c r="Q45" s="12" t="str">
        <f t="shared" si="31"/>
        <v/>
      </c>
      <c r="R45" s="34"/>
      <c r="S45" s="23" t="str">
        <f t="shared" si="32"/>
        <v/>
      </c>
      <c r="T45" s="16" t="str">
        <f t="shared" si="33"/>
        <v/>
      </c>
      <c r="U45" s="21" t="str">
        <f t="shared" si="34"/>
        <v/>
      </c>
      <c r="V45" s="37" t="str">
        <f t="shared" si="35"/>
        <v/>
      </c>
      <c r="W45" s="191" t="str">
        <f t="shared" si="16"/>
        <v/>
      </c>
    </row>
    <row r="46" spans="1:23" x14ac:dyDescent="0.25">
      <c r="A46" s="110">
        <v>41</v>
      </c>
      <c r="B46" s="126" t="s">
        <v>445</v>
      </c>
      <c r="C46" s="35">
        <v>1.53</v>
      </c>
      <c r="D46" s="24">
        <f t="shared" si="22"/>
        <v>5</v>
      </c>
      <c r="E46" s="12">
        <f t="shared" si="23"/>
        <v>5</v>
      </c>
      <c r="F46" s="12">
        <v>3.22</v>
      </c>
      <c r="G46" s="24">
        <f t="shared" si="24"/>
        <v>23</v>
      </c>
      <c r="H46" s="12">
        <f t="shared" si="25"/>
        <v>18</v>
      </c>
      <c r="I46" s="12">
        <v>9</v>
      </c>
      <c r="J46" s="24">
        <f t="shared" si="26"/>
        <v>17</v>
      </c>
      <c r="K46" s="220">
        <f t="shared" si="27"/>
        <v>14</v>
      </c>
      <c r="L46" s="12">
        <v>39</v>
      </c>
      <c r="M46" s="24">
        <f t="shared" si="28"/>
        <v>3</v>
      </c>
      <c r="N46" s="31">
        <f t="shared" si="29"/>
        <v>3</v>
      </c>
      <c r="O46" s="79">
        <v>6.44</v>
      </c>
      <c r="P46" s="24">
        <f t="shared" si="30"/>
        <v>17</v>
      </c>
      <c r="Q46" s="12">
        <f t="shared" si="31"/>
        <v>14</v>
      </c>
      <c r="R46" s="12">
        <v>1.133</v>
      </c>
      <c r="S46" s="23">
        <f t="shared" si="32"/>
        <v>16</v>
      </c>
      <c r="T46" s="16">
        <f t="shared" si="33"/>
        <v>14</v>
      </c>
      <c r="U46" s="21" t="str">
        <f t="shared" si="34"/>
        <v/>
      </c>
      <c r="V46" s="37">
        <f t="shared" si="35"/>
        <v>11.333333333333334</v>
      </c>
      <c r="W46" s="191">
        <f t="shared" si="16"/>
        <v>15</v>
      </c>
    </row>
    <row r="47" spans="1:23" x14ac:dyDescent="0.25">
      <c r="A47" s="110">
        <v>42</v>
      </c>
      <c r="B47" s="126" t="s">
        <v>298</v>
      </c>
      <c r="C47" s="35">
        <v>1.5</v>
      </c>
      <c r="D47" s="24">
        <f t="shared" si="22"/>
        <v>6</v>
      </c>
      <c r="E47" s="12">
        <f t="shared" si="23"/>
        <v>6</v>
      </c>
      <c r="F47" s="12">
        <v>4.43</v>
      </c>
      <c r="G47" s="24">
        <f t="shared" si="24"/>
        <v>9</v>
      </c>
      <c r="H47" s="12">
        <f t="shared" si="25"/>
        <v>7</v>
      </c>
      <c r="I47" s="12">
        <v>16</v>
      </c>
      <c r="J47" s="24">
        <f t="shared" si="26"/>
        <v>13</v>
      </c>
      <c r="K47" s="220">
        <f t="shared" si="27"/>
        <v>10</v>
      </c>
      <c r="L47" s="12">
        <v>22</v>
      </c>
      <c r="M47" s="24">
        <f t="shared" si="28"/>
        <v>21</v>
      </c>
      <c r="N47" s="31">
        <f t="shared" si="29"/>
        <v>19</v>
      </c>
      <c r="O47" s="79">
        <v>6.15</v>
      </c>
      <c r="P47" s="24">
        <f t="shared" si="30"/>
        <v>11</v>
      </c>
      <c r="Q47" s="12">
        <f t="shared" si="31"/>
        <v>9</v>
      </c>
      <c r="R47" s="12">
        <v>1.0880000000000001</v>
      </c>
      <c r="S47" s="23">
        <f t="shared" si="32"/>
        <v>11</v>
      </c>
      <c r="T47" s="16">
        <f t="shared" si="33"/>
        <v>10</v>
      </c>
      <c r="U47" s="21" t="str">
        <f t="shared" si="34"/>
        <v/>
      </c>
      <c r="V47" s="37">
        <f t="shared" si="35"/>
        <v>10.166666666666666</v>
      </c>
      <c r="W47" s="191">
        <f t="shared" si="16"/>
        <v>12</v>
      </c>
    </row>
    <row r="48" spans="1:23" x14ac:dyDescent="0.25">
      <c r="A48" s="110">
        <v>43</v>
      </c>
      <c r="B48" s="125" t="s">
        <v>446</v>
      </c>
      <c r="C48" s="35">
        <v>1.45</v>
      </c>
      <c r="D48" s="24">
        <f t="shared" si="22"/>
        <v>9</v>
      </c>
      <c r="E48" s="12" t="str">
        <f t="shared" si="23"/>
        <v>nav</v>
      </c>
      <c r="F48" s="12">
        <v>2.33</v>
      </c>
      <c r="G48" s="24">
        <f t="shared" si="24"/>
        <v>25</v>
      </c>
      <c r="H48" s="12" t="str">
        <f t="shared" si="25"/>
        <v>nav</v>
      </c>
      <c r="I48" s="12">
        <v>23</v>
      </c>
      <c r="J48" s="24">
        <f t="shared" si="26"/>
        <v>9</v>
      </c>
      <c r="K48" s="220" t="str">
        <f t="shared" si="27"/>
        <v>nav</v>
      </c>
      <c r="L48" s="12">
        <v>23</v>
      </c>
      <c r="M48" s="24">
        <f t="shared" si="28"/>
        <v>21</v>
      </c>
      <c r="N48" s="31" t="str">
        <f t="shared" si="29"/>
        <v>nav</v>
      </c>
      <c r="O48" s="79">
        <v>7.24</v>
      </c>
      <c r="P48" s="24">
        <f t="shared" si="30"/>
        <v>22</v>
      </c>
      <c r="Q48" s="12" t="str">
        <f t="shared" si="31"/>
        <v>nav</v>
      </c>
      <c r="R48" s="12" t="s">
        <v>320</v>
      </c>
      <c r="S48" s="23" t="str">
        <f t="shared" si="32"/>
        <v>nav</v>
      </c>
      <c r="T48" s="16" t="str">
        <f t="shared" si="33"/>
        <v>nav</v>
      </c>
      <c r="U48" s="21" t="str">
        <f t="shared" si="34"/>
        <v>nav</v>
      </c>
      <c r="V48" s="37" t="str">
        <f t="shared" si="35"/>
        <v/>
      </c>
      <c r="W48" s="191" t="str">
        <f t="shared" si="16"/>
        <v/>
      </c>
    </row>
    <row r="49" spans="1:23" x14ac:dyDescent="0.25">
      <c r="A49" s="110">
        <v>44</v>
      </c>
      <c r="B49" s="126"/>
      <c r="C49" s="35"/>
      <c r="D49" s="24" t="str">
        <f t="shared" si="22"/>
        <v/>
      </c>
      <c r="E49" s="12" t="str">
        <f t="shared" si="23"/>
        <v/>
      </c>
      <c r="F49" s="12"/>
      <c r="G49" s="24" t="str">
        <f t="shared" si="24"/>
        <v/>
      </c>
      <c r="H49" s="12" t="str">
        <f t="shared" si="25"/>
        <v/>
      </c>
      <c r="I49" s="12"/>
      <c r="J49" s="24" t="str">
        <f t="shared" si="26"/>
        <v/>
      </c>
      <c r="K49" s="140" t="str">
        <f t="shared" si="27"/>
        <v/>
      </c>
      <c r="L49" s="12"/>
      <c r="M49" s="24" t="str">
        <f t="shared" si="28"/>
        <v/>
      </c>
      <c r="N49" s="31" t="str">
        <f t="shared" si="29"/>
        <v/>
      </c>
      <c r="O49" s="79"/>
      <c r="P49" s="24" t="str">
        <f t="shared" si="30"/>
        <v/>
      </c>
      <c r="Q49" s="12" t="str">
        <f t="shared" si="31"/>
        <v/>
      </c>
      <c r="R49" s="12"/>
      <c r="S49" s="23" t="str">
        <f t="shared" si="32"/>
        <v/>
      </c>
      <c r="T49" s="16" t="str">
        <f t="shared" si="33"/>
        <v/>
      </c>
      <c r="U49" s="21" t="str">
        <f t="shared" si="34"/>
        <v/>
      </c>
      <c r="V49" s="37" t="str">
        <f t="shared" si="35"/>
        <v/>
      </c>
      <c r="W49" s="41" t="str">
        <f t="shared" si="16"/>
        <v/>
      </c>
    </row>
    <row r="50" spans="1:23" x14ac:dyDescent="0.25">
      <c r="A50" s="110">
        <v>45</v>
      </c>
      <c r="B50" s="125"/>
      <c r="C50" s="35"/>
      <c r="D50" s="24" t="str">
        <f t="shared" si="22"/>
        <v/>
      </c>
      <c r="E50" s="12" t="str">
        <f t="shared" si="23"/>
        <v/>
      </c>
      <c r="F50" s="12"/>
      <c r="G50" s="24" t="str">
        <f t="shared" si="24"/>
        <v/>
      </c>
      <c r="H50" s="12" t="str">
        <f t="shared" si="25"/>
        <v/>
      </c>
      <c r="I50" s="12"/>
      <c r="J50" s="24" t="str">
        <f t="shared" si="26"/>
        <v/>
      </c>
      <c r="K50" s="140" t="str">
        <f t="shared" si="27"/>
        <v/>
      </c>
      <c r="L50" s="12"/>
      <c r="M50" s="24" t="str">
        <f t="shared" si="28"/>
        <v/>
      </c>
      <c r="N50" s="31" t="str">
        <f t="shared" si="29"/>
        <v/>
      </c>
      <c r="O50" s="79"/>
      <c r="P50" s="24" t="str">
        <f t="shared" si="30"/>
        <v/>
      </c>
      <c r="Q50" s="12" t="str">
        <f t="shared" si="31"/>
        <v/>
      </c>
      <c r="R50" s="12"/>
      <c r="S50" s="23" t="str">
        <f t="shared" si="32"/>
        <v/>
      </c>
      <c r="T50" s="16" t="str">
        <f t="shared" si="33"/>
        <v/>
      </c>
      <c r="U50" s="21" t="str">
        <f t="shared" si="34"/>
        <v/>
      </c>
      <c r="V50" s="37" t="str">
        <f t="shared" si="35"/>
        <v/>
      </c>
      <c r="W50" s="41" t="str">
        <f t="shared" si="16"/>
        <v/>
      </c>
    </row>
    <row r="51" spans="1:23" x14ac:dyDescent="0.25">
      <c r="A51" s="112">
        <v>46</v>
      </c>
      <c r="B51" s="68"/>
      <c r="C51" s="33"/>
      <c r="D51" s="14" t="str">
        <f t="shared" si="22"/>
        <v/>
      </c>
      <c r="E51" s="27" t="str">
        <f t="shared" si="23"/>
        <v/>
      </c>
      <c r="F51" s="27"/>
      <c r="G51" s="14" t="str">
        <f t="shared" si="24"/>
        <v/>
      </c>
      <c r="H51" s="27" t="str">
        <f t="shared" si="25"/>
        <v/>
      </c>
      <c r="I51" s="27"/>
      <c r="J51" s="14" t="str">
        <f t="shared" si="26"/>
        <v/>
      </c>
      <c r="K51" s="27" t="str">
        <f t="shared" si="27"/>
        <v/>
      </c>
      <c r="L51" s="27"/>
      <c r="M51" s="14" t="str">
        <f t="shared" si="28"/>
        <v/>
      </c>
      <c r="N51" s="32" t="str">
        <f t="shared" si="29"/>
        <v/>
      </c>
      <c r="O51" s="83"/>
      <c r="P51" s="14" t="str">
        <f t="shared" si="30"/>
        <v/>
      </c>
      <c r="Q51" s="27" t="str">
        <f t="shared" si="31"/>
        <v/>
      </c>
      <c r="R51" s="27"/>
      <c r="S51" s="19" t="str">
        <f t="shared" si="32"/>
        <v/>
      </c>
      <c r="T51" s="17" t="str">
        <f t="shared" si="33"/>
        <v/>
      </c>
      <c r="U51" s="74" t="str">
        <f t="shared" si="34"/>
        <v/>
      </c>
      <c r="V51" s="107" t="str">
        <f t="shared" si="35"/>
        <v/>
      </c>
      <c r="W51" s="108" t="str">
        <f t="shared" si="16"/>
        <v/>
      </c>
    </row>
  </sheetData>
  <mergeCells count="22">
    <mergeCell ref="G1:M1"/>
    <mergeCell ref="W3:W5"/>
    <mergeCell ref="A4:A5"/>
    <mergeCell ref="B4:B5"/>
    <mergeCell ref="C4:D4"/>
    <mergeCell ref="E4:E5"/>
    <mergeCell ref="F4:G4"/>
    <mergeCell ref="O4:P4"/>
    <mergeCell ref="A3:B3"/>
    <mergeCell ref="C3:N3"/>
    <mergeCell ref="O3:T3"/>
    <mergeCell ref="U3:V3"/>
    <mergeCell ref="H4:H5"/>
    <mergeCell ref="I4:J4"/>
    <mergeCell ref="K4:K5"/>
    <mergeCell ref="L4:M4"/>
    <mergeCell ref="V4:V5"/>
    <mergeCell ref="N4:N5"/>
    <mergeCell ref="Q4:Q5"/>
    <mergeCell ref="R4:S4"/>
    <mergeCell ref="T4:T5"/>
    <mergeCell ref="U4:U5"/>
  </mergeCells>
  <pageMargins left="0.25" right="0.25" top="0.75" bottom="0.75" header="0.3" footer="0.3"/>
  <pageSetup paperSize="9" scale="80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5"/>
  <sheetViews>
    <sheetView zoomScaleNormal="100" workbookViewId="0">
      <selection activeCell="R11" sqref="R11"/>
    </sheetView>
  </sheetViews>
  <sheetFormatPr defaultColWidth="9" defaultRowHeight="13.8" x14ac:dyDescent="0.25"/>
  <cols>
    <col min="1" max="1" width="3.19921875" style="1" customWidth="1"/>
    <col min="2" max="2" width="30.59765625" style="2" customWidth="1"/>
    <col min="3" max="3" width="7.3984375" style="1" bestFit="1" customWidth="1"/>
    <col min="4" max="4" width="4.5" style="1" bestFit="1" customWidth="1"/>
    <col min="5" max="5" width="3.5" style="1" hidden="1" customWidth="1"/>
    <col min="6" max="6" width="7.3984375" style="1" bestFit="1" customWidth="1"/>
    <col min="7" max="7" width="4.5" style="1" bestFit="1" customWidth="1"/>
    <col min="8" max="8" width="3.5" style="1" hidden="1" customWidth="1"/>
    <col min="9" max="9" width="7.3984375" style="1" bestFit="1" customWidth="1"/>
    <col min="10" max="10" width="4.5" style="1" bestFit="1" customWidth="1"/>
    <col min="11" max="11" width="3.5" style="1" hidden="1" customWidth="1"/>
    <col min="12" max="12" width="7.3984375" style="1" bestFit="1" customWidth="1"/>
    <col min="13" max="13" width="4.5" style="1" bestFit="1" customWidth="1"/>
    <col min="14" max="14" width="3.5" style="1" hidden="1" customWidth="1"/>
    <col min="15" max="15" width="7.3984375" style="1" bestFit="1" customWidth="1"/>
    <col min="16" max="16" width="4.5" style="1" bestFit="1" customWidth="1"/>
    <col min="17" max="17" width="3.5" style="1" hidden="1" customWidth="1"/>
    <col min="18" max="18" width="7.3984375" style="1" bestFit="1" customWidth="1"/>
    <col min="19" max="19" width="4.5" style="1" bestFit="1" customWidth="1"/>
    <col min="20" max="21" width="3.5" style="1" hidden="1" customWidth="1"/>
    <col min="22" max="22" width="5.59765625" style="1" customWidth="1"/>
    <col min="23" max="23" width="10.59765625" style="11" bestFit="1" customWidth="1"/>
    <col min="24" max="16384" width="9" style="2"/>
  </cols>
  <sheetData>
    <row r="1" spans="1:24" ht="14.4" thickBot="1" x14ac:dyDescent="0.3">
      <c r="B1" s="2" t="s">
        <v>133</v>
      </c>
      <c r="V1" s="47"/>
    </row>
    <row r="2" spans="1:24" x14ac:dyDescent="0.25">
      <c r="A2" s="263"/>
      <c r="B2" s="264"/>
      <c r="C2" s="253" t="s">
        <v>11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6" t="s">
        <v>12</v>
      </c>
      <c r="P2" s="254"/>
      <c r="Q2" s="254"/>
      <c r="R2" s="254"/>
      <c r="S2" s="254"/>
      <c r="T2" s="257"/>
      <c r="U2" s="273"/>
      <c r="V2" s="274"/>
      <c r="W2" s="260" t="s">
        <v>7</v>
      </c>
    </row>
    <row r="3" spans="1:24" ht="36" customHeight="1" x14ac:dyDescent="0.25">
      <c r="A3" s="279" t="s">
        <v>8</v>
      </c>
      <c r="B3" s="277" t="s">
        <v>3</v>
      </c>
      <c r="C3" s="281" t="s">
        <v>15</v>
      </c>
      <c r="D3" s="252"/>
      <c r="E3" s="265" t="s">
        <v>9</v>
      </c>
      <c r="F3" s="252" t="s">
        <v>37</v>
      </c>
      <c r="G3" s="252"/>
      <c r="H3" s="258" t="s">
        <v>9</v>
      </c>
      <c r="I3" s="252" t="s">
        <v>14</v>
      </c>
      <c r="J3" s="252"/>
      <c r="K3" s="265" t="s">
        <v>9</v>
      </c>
      <c r="L3" s="252" t="s">
        <v>13</v>
      </c>
      <c r="M3" s="252"/>
      <c r="N3" s="267" t="s">
        <v>9</v>
      </c>
      <c r="O3" s="281" t="s">
        <v>16</v>
      </c>
      <c r="P3" s="252"/>
      <c r="Q3" s="265" t="s">
        <v>9</v>
      </c>
      <c r="R3" s="252" t="s">
        <v>39</v>
      </c>
      <c r="S3" s="252"/>
      <c r="T3" s="269" t="s">
        <v>9</v>
      </c>
      <c r="U3" s="271" t="s">
        <v>10</v>
      </c>
      <c r="V3" s="275" t="s">
        <v>2</v>
      </c>
      <c r="W3" s="261"/>
      <c r="X3" s="39"/>
    </row>
    <row r="4" spans="1:24" ht="14.4" thickBot="1" x14ac:dyDescent="0.3">
      <c r="A4" s="280"/>
      <c r="B4" s="282"/>
      <c r="C4" s="46" t="s">
        <v>5</v>
      </c>
      <c r="D4" s="43" t="s">
        <v>1</v>
      </c>
      <c r="E4" s="266"/>
      <c r="F4" s="60" t="s">
        <v>5</v>
      </c>
      <c r="G4" s="43" t="s">
        <v>1</v>
      </c>
      <c r="H4" s="259"/>
      <c r="I4" s="45" t="s">
        <v>5</v>
      </c>
      <c r="J4" s="43" t="s">
        <v>1</v>
      </c>
      <c r="K4" s="266"/>
      <c r="L4" s="60" t="s">
        <v>5</v>
      </c>
      <c r="M4" s="43" t="s">
        <v>1</v>
      </c>
      <c r="N4" s="268"/>
      <c r="O4" s="44" t="s">
        <v>5</v>
      </c>
      <c r="P4" s="43" t="s">
        <v>1</v>
      </c>
      <c r="Q4" s="266"/>
      <c r="R4" s="60" t="s">
        <v>5</v>
      </c>
      <c r="S4" s="43" t="s">
        <v>1</v>
      </c>
      <c r="T4" s="270"/>
      <c r="U4" s="272"/>
      <c r="V4" s="276"/>
      <c r="W4" s="262"/>
    </row>
    <row r="5" spans="1:24" x14ac:dyDescent="0.25">
      <c r="A5" s="25">
        <v>1</v>
      </c>
      <c r="B5" s="71" t="s">
        <v>123</v>
      </c>
      <c r="C5" s="35">
        <v>1.23</v>
      </c>
      <c r="D5" s="24">
        <f t="shared" ref="D5:D34" si="0">IF(C5="nav","nav",IF(C5="","",COUNTIF(C$5:C$34,"&gt;"&amp;C5)+1))</f>
        <v>15</v>
      </c>
      <c r="E5" s="161">
        <f t="shared" ref="E5:E34" si="1">IF(OR(U5="nav"),"nav",IF(C5="","",COUNTIFS(C$5:C$34,"&gt;"&amp;C5,U$5:U$34,"&lt;&gt;nav")+1))</f>
        <v>14</v>
      </c>
      <c r="F5" s="35">
        <v>3.7</v>
      </c>
      <c r="G5" s="24">
        <f>IF(F5="nav","nav",IF(F5="","",COUNTIF(F$5:F$34,"&gt;"&amp;F5)+1))</f>
        <v>8</v>
      </c>
      <c r="H5" s="161">
        <f t="shared" ref="H5:H34" si="2">IF(OR(U5="nav"),"nav",IF(F5="","",COUNTIFS(F$5:F$34,"&gt;"&amp;F5,U$5:U$34,"&lt;&gt;nav")+1))</f>
        <v>8</v>
      </c>
      <c r="I5" s="35">
        <v>0</v>
      </c>
      <c r="J5" s="24">
        <f>IF(I5="nav","nav",IF(I5="","",COUNTIF(I$5:I$34,"&gt;"&amp;I5)+1))</f>
        <v>17</v>
      </c>
      <c r="K5" s="161">
        <f t="shared" ref="K5:K34" si="3">IF(OR(U5="nav"),"nav",IF(I5="","",COUNTIFS(I$5:I$34,"&gt;"&amp;I5,U$5:U$34,"&lt;&gt;nav")+1))</f>
        <v>16</v>
      </c>
      <c r="L5" s="35">
        <v>29</v>
      </c>
      <c r="M5" s="24">
        <f t="shared" ref="M5:M34" si="4">IF(L5="nav","nav",IF(L5="","",COUNTIF(L$5:L$34,"&gt;"&amp;L5)+1))</f>
        <v>13</v>
      </c>
      <c r="N5" s="162">
        <f t="shared" ref="N5:N34" si="5">IF(OR(U5="nav"),"nav",IF(L5="","",COUNTIFS(L$5:L$34,"&gt;"&amp;L5,U$5:U$34,"&lt;&gt;nav")+1))</f>
        <v>12</v>
      </c>
      <c r="O5" s="35">
        <v>6.4</v>
      </c>
      <c r="P5" s="24">
        <f>IF(O5="nav","nav",IF(O5="","",COUNTIF(O$5:O$34,"&lt;"&amp;O5)+1))</f>
        <v>10</v>
      </c>
      <c r="Q5" s="161">
        <f t="shared" ref="Q5:Q34" si="6">IF(OR(U5="nav"),"nav",IF(O5="","",COUNTIFS(O$5:O$34,"&lt;"&amp;O5,U$5:U$34,"&lt;&gt;nav")+1))</f>
        <v>9</v>
      </c>
      <c r="R5" s="35">
        <v>1.1819999999999999</v>
      </c>
      <c r="S5" s="23">
        <f>IF(R5="nav","nav",IF(R5="","",COUNTIF(R$5:R$34,"&lt;"&amp;R5)+1))</f>
        <v>15</v>
      </c>
      <c r="T5" s="20">
        <f>IF(OR(U5="nav"),"nav",IF(R5="","",COUNTIFS(R$5:R$34,"&lt;"&amp;R5,U$5:U$34,"&lt;&gt;nav")+1))</f>
        <v>15</v>
      </c>
      <c r="U5" s="21" t="str">
        <f>IF(OR(D5="nav",G5="nav",J5="nav",M5="nav",P5="nav",S5="nav"),"nav","")</f>
        <v/>
      </c>
      <c r="V5" s="37">
        <f t="shared" ref="V5:V34" si="7">IF(OR(AND(D5="",G5="",M5="",P5="",S5="",J5=""),U5="nav"),"",AVERAGE(E5,H5,K5,N5,Q5,T5))</f>
        <v>12.333333333333334</v>
      </c>
      <c r="W5" s="190">
        <f t="shared" ref="W5:W34" si="8">IF(OR(V5="",V5="nav"),"",COUNTIF(V$5:V$34,"&lt;"&amp;V5)+1)</f>
        <v>14</v>
      </c>
    </row>
    <row r="6" spans="1:24" x14ac:dyDescent="0.25">
      <c r="A6" s="15">
        <v>2</v>
      </c>
      <c r="B6" s="139" t="s">
        <v>124</v>
      </c>
      <c r="C6" s="35">
        <v>1.48</v>
      </c>
      <c r="D6" s="13">
        <f t="shared" si="0"/>
        <v>4</v>
      </c>
      <c r="E6" s="12">
        <f t="shared" si="1"/>
        <v>4</v>
      </c>
      <c r="F6" s="35">
        <v>3.9</v>
      </c>
      <c r="G6" s="13">
        <f t="shared" ref="G6:G34" si="9">IF(F6="nav","nav",IF(F6="","",COUNTIF(F$5:F$34,"&gt;"&amp;F6)+1))</f>
        <v>7</v>
      </c>
      <c r="H6" s="12">
        <f t="shared" si="2"/>
        <v>7</v>
      </c>
      <c r="I6" s="35">
        <v>15</v>
      </c>
      <c r="J6" s="24">
        <f t="shared" ref="J6:J34" si="10">IF(I6="nav","nav",IF(I6="","",COUNTIF(I$5:I$34,"&gt;"&amp;I6)+1))</f>
        <v>12</v>
      </c>
      <c r="K6" s="161">
        <f t="shared" si="3"/>
        <v>11</v>
      </c>
      <c r="L6" s="35">
        <v>33</v>
      </c>
      <c r="M6" s="13">
        <f t="shared" si="4"/>
        <v>7</v>
      </c>
      <c r="N6" s="31">
        <f t="shared" si="5"/>
        <v>7</v>
      </c>
      <c r="O6" s="35">
        <v>6.52</v>
      </c>
      <c r="P6" s="13">
        <f t="shared" ref="P6:P34" si="11">IF(O6="nav","nav",IF(O6="","",COUNTIF(O$5:O$34,"&lt;"&amp;O6)+1))</f>
        <v>11</v>
      </c>
      <c r="Q6" s="12">
        <f t="shared" si="6"/>
        <v>10</v>
      </c>
      <c r="R6" s="35">
        <v>1.028</v>
      </c>
      <c r="S6" s="18">
        <f t="shared" ref="S6:S34" si="12">IF(R6="nav","nav",IF(R6="","",COUNTIF(R$5:R$34,"&lt;"&amp;R6)+1))</f>
        <v>3</v>
      </c>
      <c r="T6" s="16">
        <f t="shared" ref="T6:T34" si="13">IF(OR(U6="nav"),"nav",IF(R6="","",COUNTIFS(R$5:R$34,"&lt;"&amp;R6,U$5:U$34,"&lt;&gt;nav")+1))</f>
        <v>3</v>
      </c>
      <c r="U6" s="21" t="str">
        <f t="shared" ref="U6:U34" si="14">IF(OR(D6="nav",G6="nav",J6="nav",M6="nav",P6="nav",S6="nav"),"nav","")</f>
        <v/>
      </c>
      <c r="V6" s="37">
        <f t="shared" si="7"/>
        <v>7</v>
      </c>
      <c r="W6" s="191">
        <f t="shared" si="8"/>
        <v>5</v>
      </c>
    </row>
    <row r="7" spans="1:24" x14ac:dyDescent="0.25">
      <c r="A7" s="15">
        <v>3</v>
      </c>
      <c r="B7" s="211" t="s">
        <v>355</v>
      </c>
      <c r="C7" s="144">
        <v>1.33</v>
      </c>
      <c r="D7" s="157">
        <f t="shared" si="0"/>
        <v>9</v>
      </c>
      <c r="E7" s="146">
        <f t="shared" si="1"/>
        <v>8</v>
      </c>
      <c r="F7" s="144">
        <v>3.23</v>
      </c>
      <c r="G7" s="157">
        <f t="shared" si="9"/>
        <v>14</v>
      </c>
      <c r="H7" s="146">
        <f t="shared" si="2"/>
        <v>13</v>
      </c>
      <c r="I7" s="144">
        <v>29</v>
      </c>
      <c r="J7" s="145">
        <f t="shared" si="10"/>
        <v>4</v>
      </c>
      <c r="K7" s="147">
        <f t="shared" si="3"/>
        <v>3</v>
      </c>
      <c r="L7" s="144">
        <v>40</v>
      </c>
      <c r="M7" s="157">
        <f t="shared" si="4"/>
        <v>2</v>
      </c>
      <c r="N7" s="148">
        <f t="shared" si="5"/>
        <v>2</v>
      </c>
      <c r="O7" s="144">
        <v>6.24</v>
      </c>
      <c r="P7" s="157">
        <f t="shared" si="11"/>
        <v>4</v>
      </c>
      <c r="Q7" s="146">
        <f t="shared" si="6"/>
        <v>4</v>
      </c>
      <c r="R7" s="144">
        <v>1.0780000000000001</v>
      </c>
      <c r="S7" s="158">
        <f t="shared" si="12"/>
        <v>5</v>
      </c>
      <c r="T7" s="151">
        <f t="shared" si="13"/>
        <v>5</v>
      </c>
      <c r="U7" s="152" t="str">
        <f t="shared" si="14"/>
        <v/>
      </c>
      <c r="V7" s="153">
        <f t="shared" si="7"/>
        <v>5.833333333333333</v>
      </c>
      <c r="W7" s="41">
        <f t="shared" si="8"/>
        <v>3</v>
      </c>
    </row>
    <row r="8" spans="1:24" x14ac:dyDescent="0.25">
      <c r="A8" s="15">
        <v>4</v>
      </c>
      <c r="B8" s="211" t="s">
        <v>356</v>
      </c>
      <c r="C8" s="144">
        <v>1.7</v>
      </c>
      <c r="D8" s="157">
        <f t="shared" si="0"/>
        <v>1</v>
      </c>
      <c r="E8" s="146">
        <f t="shared" si="1"/>
        <v>1</v>
      </c>
      <c r="F8" s="144">
        <v>6</v>
      </c>
      <c r="G8" s="157">
        <f t="shared" si="9"/>
        <v>1</v>
      </c>
      <c r="H8" s="146">
        <f t="shared" si="2"/>
        <v>1</v>
      </c>
      <c r="I8" s="144">
        <v>50</v>
      </c>
      <c r="J8" s="145">
        <f t="shared" si="10"/>
        <v>1</v>
      </c>
      <c r="K8" s="147">
        <f t="shared" si="3"/>
        <v>1</v>
      </c>
      <c r="L8" s="144">
        <v>44</v>
      </c>
      <c r="M8" s="157">
        <f t="shared" si="4"/>
        <v>1</v>
      </c>
      <c r="N8" s="148">
        <f t="shared" si="5"/>
        <v>1</v>
      </c>
      <c r="O8" s="144">
        <v>5.34</v>
      </c>
      <c r="P8" s="157">
        <f t="shared" si="11"/>
        <v>1</v>
      </c>
      <c r="Q8" s="146">
        <f t="shared" si="6"/>
        <v>1</v>
      </c>
      <c r="R8" s="144">
        <v>0.56599999999999995</v>
      </c>
      <c r="S8" s="158">
        <f t="shared" si="12"/>
        <v>1</v>
      </c>
      <c r="T8" s="151">
        <f t="shared" si="13"/>
        <v>1</v>
      </c>
      <c r="U8" s="152" t="str">
        <f t="shared" si="14"/>
        <v/>
      </c>
      <c r="V8" s="153">
        <f t="shared" si="7"/>
        <v>1</v>
      </c>
      <c r="W8" s="41">
        <f t="shared" si="8"/>
        <v>1</v>
      </c>
    </row>
    <row r="9" spans="1:24" x14ac:dyDescent="0.25">
      <c r="A9" s="15">
        <v>5</v>
      </c>
      <c r="B9" s="193" t="s">
        <v>357</v>
      </c>
      <c r="C9" s="144">
        <v>1.58</v>
      </c>
      <c r="D9" s="157">
        <f t="shared" si="0"/>
        <v>2</v>
      </c>
      <c r="E9" s="146">
        <f t="shared" si="1"/>
        <v>2</v>
      </c>
      <c r="F9" s="144">
        <v>5.4</v>
      </c>
      <c r="G9" s="157">
        <f t="shared" si="9"/>
        <v>2</v>
      </c>
      <c r="H9" s="146">
        <f t="shared" si="2"/>
        <v>2</v>
      </c>
      <c r="I9" s="144">
        <v>8</v>
      </c>
      <c r="J9" s="145">
        <f t="shared" si="10"/>
        <v>14</v>
      </c>
      <c r="K9" s="147">
        <f t="shared" si="3"/>
        <v>13</v>
      </c>
      <c r="L9" s="144">
        <v>37</v>
      </c>
      <c r="M9" s="157">
        <f t="shared" si="4"/>
        <v>5</v>
      </c>
      <c r="N9" s="148">
        <f t="shared" si="5"/>
        <v>5</v>
      </c>
      <c r="O9" s="144">
        <v>5.75</v>
      </c>
      <c r="P9" s="157">
        <f t="shared" si="11"/>
        <v>2</v>
      </c>
      <c r="Q9" s="146">
        <f t="shared" si="6"/>
        <v>2</v>
      </c>
      <c r="R9" s="144">
        <v>0.57299999999999995</v>
      </c>
      <c r="S9" s="158">
        <f t="shared" si="12"/>
        <v>2</v>
      </c>
      <c r="T9" s="151">
        <f t="shared" si="13"/>
        <v>2</v>
      </c>
      <c r="U9" s="152" t="str">
        <f t="shared" si="14"/>
        <v/>
      </c>
      <c r="V9" s="153">
        <f t="shared" si="7"/>
        <v>4.333333333333333</v>
      </c>
      <c r="W9" s="41">
        <f t="shared" si="8"/>
        <v>2</v>
      </c>
    </row>
    <row r="10" spans="1:24" x14ac:dyDescent="0.25">
      <c r="A10" s="103">
        <v>6</v>
      </c>
      <c r="B10" s="184" t="s">
        <v>301</v>
      </c>
      <c r="C10" s="35"/>
      <c r="D10" s="13" t="str">
        <f t="shared" si="0"/>
        <v/>
      </c>
      <c r="E10" s="12" t="str">
        <f t="shared" si="1"/>
        <v/>
      </c>
      <c r="F10" s="35"/>
      <c r="G10" s="13" t="str">
        <f t="shared" si="9"/>
        <v/>
      </c>
      <c r="H10" s="12" t="str">
        <f t="shared" si="2"/>
        <v/>
      </c>
      <c r="I10" s="35"/>
      <c r="J10" s="24" t="str">
        <f t="shared" si="10"/>
        <v/>
      </c>
      <c r="K10" s="59" t="str">
        <f t="shared" si="3"/>
        <v/>
      </c>
      <c r="L10" s="35"/>
      <c r="M10" s="13" t="str">
        <f t="shared" si="4"/>
        <v/>
      </c>
      <c r="N10" s="31" t="str">
        <f t="shared" si="5"/>
        <v/>
      </c>
      <c r="O10" s="35"/>
      <c r="P10" s="13" t="str">
        <f t="shared" si="11"/>
        <v/>
      </c>
      <c r="Q10" s="12" t="str">
        <f t="shared" si="6"/>
        <v/>
      </c>
      <c r="R10" s="35"/>
      <c r="S10" s="18" t="str">
        <f t="shared" si="12"/>
        <v/>
      </c>
      <c r="T10" s="16" t="str">
        <f t="shared" si="13"/>
        <v/>
      </c>
      <c r="U10" s="21" t="str">
        <f t="shared" si="14"/>
        <v/>
      </c>
      <c r="V10" s="37" t="str">
        <f t="shared" si="7"/>
        <v/>
      </c>
      <c r="W10" s="191" t="str">
        <f t="shared" si="8"/>
        <v/>
      </c>
    </row>
    <row r="11" spans="1:24" x14ac:dyDescent="0.25">
      <c r="A11" s="103">
        <v>7</v>
      </c>
      <c r="B11" s="168" t="s">
        <v>302</v>
      </c>
      <c r="C11" s="35"/>
      <c r="D11" s="13" t="str">
        <f t="shared" si="0"/>
        <v/>
      </c>
      <c r="E11" s="12" t="str">
        <f t="shared" si="1"/>
        <v/>
      </c>
      <c r="F11" s="35"/>
      <c r="G11" s="13" t="str">
        <f t="shared" si="9"/>
        <v/>
      </c>
      <c r="H11" s="12" t="str">
        <f t="shared" si="2"/>
        <v/>
      </c>
      <c r="I11" s="35"/>
      <c r="J11" s="24" t="str">
        <f t="shared" si="10"/>
        <v/>
      </c>
      <c r="K11" s="59" t="str">
        <f t="shared" si="3"/>
        <v/>
      </c>
      <c r="L11" s="35"/>
      <c r="M11" s="13" t="str">
        <f t="shared" si="4"/>
        <v/>
      </c>
      <c r="N11" s="31" t="str">
        <f t="shared" si="5"/>
        <v/>
      </c>
      <c r="O11" s="35"/>
      <c r="P11" s="13" t="str">
        <f t="shared" si="11"/>
        <v/>
      </c>
      <c r="Q11" s="12" t="str">
        <f t="shared" si="6"/>
        <v/>
      </c>
      <c r="R11" s="35"/>
      <c r="S11" s="18" t="str">
        <f t="shared" si="12"/>
        <v/>
      </c>
      <c r="T11" s="16" t="str">
        <f t="shared" si="13"/>
        <v/>
      </c>
      <c r="U11" s="21" t="str">
        <f t="shared" si="14"/>
        <v/>
      </c>
      <c r="V11" s="37" t="str">
        <f t="shared" si="7"/>
        <v/>
      </c>
      <c r="W11" s="191" t="str">
        <f t="shared" si="8"/>
        <v/>
      </c>
    </row>
    <row r="12" spans="1:24" x14ac:dyDescent="0.25">
      <c r="A12" s="103">
        <v>8</v>
      </c>
      <c r="B12" s="177" t="s">
        <v>303</v>
      </c>
      <c r="C12" s="35">
        <v>1.32</v>
      </c>
      <c r="D12" s="13">
        <f t="shared" si="0"/>
        <v>10</v>
      </c>
      <c r="E12" s="12">
        <f t="shared" si="1"/>
        <v>9</v>
      </c>
      <c r="F12" s="35">
        <v>2.77</v>
      </c>
      <c r="G12" s="13">
        <f t="shared" si="9"/>
        <v>17</v>
      </c>
      <c r="H12" s="12">
        <f t="shared" si="2"/>
        <v>16</v>
      </c>
      <c r="I12" s="35">
        <v>27</v>
      </c>
      <c r="J12" s="24">
        <f t="shared" si="10"/>
        <v>5</v>
      </c>
      <c r="K12" s="59">
        <f t="shared" si="3"/>
        <v>4</v>
      </c>
      <c r="L12" s="35">
        <v>32</v>
      </c>
      <c r="M12" s="13">
        <f t="shared" si="4"/>
        <v>9</v>
      </c>
      <c r="N12" s="31">
        <f t="shared" si="5"/>
        <v>8</v>
      </c>
      <c r="O12" s="35">
        <v>6.34</v>
      </c>
      <c r="P12" s="13">
        <f t="shared" si="11"/>
        <v>7</v>
      </c>
      <c r="Q12" s="12">
        <f t="shared" si="6"/>
        <v>6</v>
      </c>
      <c r="R12" s="35">
        <v>1.1140000000000001</v>
      </c>
      <c r="S12" s="18">
        <f t="shared" si="12"/>
        <v>10</v>
      </c>
      <c r="T12" s="16">
        <f t="shared" si="13"/>
        <v>10</v>
      </c>
      <c r="U12" s="21" t="str">
        <f t="shared" si="14"/>
        <v/>
      </c>
      <c r="V12" s="37">
        <f t="shared" si="7"/>
        <v>8.8333333333333339</v>
      </c>
      <c r="W12" s="208">
        <f t="shared" si="8"/>
        <v>8</v>
      </c>
    </row>
    <row r="13" spans="1:24" ht="14.4" x14ac:dyDescent="0.3">
      <c r="A13" s="103">
        <v>9</v>
      </c>
      <c r="B13" s="170" t="s">
        <v>304</v>
      </c>
      <c r="C13" s="35">
        <v>1.29</v>
      </c>
      <c r="D13" s="24">
        <f t="shared" si="0"/>
        <v>11</v>
      </c>
      <c r="E13" s="59">
        <f t="shared" si="1"/>
        <v>10</v>
      </c>
      <c r="F13" s="35">
        <v>2.8</v>
      </c>
      <c r="G13" s="24">
        <f>IF(F13="nav","nav",IF(F13="","",COUNTIF(F$5:F$34,"&gt;"&amp;F13)+1))</f>
        <v>16</v>
      </c>
      <c r="H13" s="59">
        <f t="shared" si="2"/>
        <v>15</v>
      </c>
      <c r="I13" s="35">
        <v>0</v>
      </c>
      <c r="J13" s="24">
        <f>IF(I13="nav","nav",IF(I13="","",COUNTIF(I$5:I$34,"&gt;"&amp;I13)+1))</f>
        <v>17</v>
      </c>
      <c r="K13" s="59">
        <f t="shared" si="3"/>
        <v>16</v>
      </c>
      <c r="L13" s="35">
        <v>21</v>
      </c>
      <c r="M13" s="24">
        <f t="shared" si="4"/>
        <v>17</v>
      </c>
      <c r="N13" s="61">
        <f t="shared" si="5"/>
        <v>16</v>
      </c>
      <c r="O13" s="35">
        <v>7.21</v>
      </c>
      <c r="P13" s="24">
        <f>IF(O13="nav","nav",IF(O13="","",COUNTIF(O$5:O$34,"&lt;"&amp;O13)+1))</f>
        <v>17</v>
      </c>
      <c r="Q13" s="59">
        <f t="shared" si="6"/>
        <v>16</v>
      </c>
      <c r="R13" s="35">
        <v>1.222</v>
      </c>
      <c r="S13" s="23">
        <f>IF(R13="nav","nav",IF(R13="","",COUNTIF(R$5:R$34,"&lt;"&amp;R13)+1))</f>
        <v>17</v>
      </c>
      <c r="T13" s="20">
        <f>IF(OR(U13="nav"),"nav",IF(R13="","",COUNTIFS(R$5:R$34,"&lt;"&amp;R13,U$5:U$34,"&lt;&gt;nav")+1))</f>
        <v>17</v>
      </c>
      <c r="U13" s="21" t="str">
        <f>IF(OR(D13="nav",G13="nav",J13="nav",M13="nav",P13="nav",S13="nav"),"nav","")</f>
        <v/>
      </c>
      <c r="V13" s="37">
        <f t="shared" si="7"/>
        <v>15</v>
      </c>
      <c r="W13" s="209">
        <f t="shared" si="8"/>
        <v>16</v>
      </c>
    </row>
    <row r="14" spans="1:24" x14ac:dyDescent="0.25">
      <c r="A14" s="103">
        <v>10</v>
      </c>
      <c r="B14" s="169" t="s">
        <v>305</v>
      </c>
      <c r="C14" s="35">
        <v>1.34</v>
      </c>
      <c r="D14" s="24">
        <f t="shared" si="0"/>
        <v>8</v>
      </c>
      <c r="E14" s="59">
        <f t="shared" si="1"/>
        <v>7</v>
      </c>
      <c r="F14" s="35">
        <v>4.33</v>
      </c>
      <c r="G14" s="24">
        <f t="shared" ref="G14:G24" si="15">IF(F14="nav","nav",IF(F14="","",COUNTIF(F$5:F$34,"&gt;"&amp;F14)+1))</f>
        <v>4</v>
      </c>
      <c r="H14" s="59">
        <f t="shared" si="2"/>
        <v>4</v>
      </c>
      <c r="I14" s="35">
        <v>17</v>
      </c>
      <c r="J14" s="24">
        <f t="shared" ref="J14:J24" si="16">IF(I14="nav","nav",IF(I14="","",COUNTIF(I$5:I$34,"&gt;"&amp;I14)+1))</f>
        <v>10</v>
      </c>
      <c r="K14" s="59">
        <f t="shared" si="3"/>
        <v>9</v>
      </c>
      <c r="L14" s="35">
        <v>23</v>
      </c>
      <c r="M14" s="24">
        <f t="shared" si="4"/>
        <v>16</v>
      </c>
      <c r="N14" s="61">
        <f t="shared" si="5"/>
        <v>15</v>
      </c>
      <c r="O14" s="35">
        <v>6.37</v>
      </c>
      <c r="P14" s="24">
        <f t="shared" ref="P14:P24" si="17">IF(O14="nav","nav",IF(O14="","",COUNTIF(O$5:O$34,"&lt;"&amp;O14)+1))</f>
        <v>9</v>
      </c>
      <c r="Q14" s="59">
        <f t="shared" si="6"/>
        <v>8</v>
      </c>
      <c r="R14" s="35">
        <v>1.135</v>
      </c>
      <c r="S14" s="23">
        <f t="shared" ref="S14:S24" si="18">IF(R14="nav","nav",IF(R14="","",COUNTIF(R$5:R$34,"&lt;"&amp;R14)+1))</f>
        <v>11</v>
      </c>
      <c r="T14" s="20">
        <f t="shared" ref="T14:T24" si="19">IF(OR(U14="nav"),"nav",IF(R14="","",COUNTIFS(R$5:R$34,"&lt;"&amp;R14,U$5:U$34,"&lt;&gt;nav")+1))</f>
        <v>11</v>
      </c>
      <c r="U14" s="21" t="str">
        <f t="shared" ref="U14:U24" si="20">IF(OR(D14="nav",G14="nav",J14="nav",M14="nav",P14="nav",S14="nav"),"nav","")</f>
        <v/>
      </c>
      <c r="V14" s="37">
        <f t="shared" si="7"/>
        <v>9</v>
      </c>
      <c r="W14" s="210">
        <f t="shared" si="8"/>
        <v>9</v>
      </c>
    </row>
    <row r="15" spans="1:24" x14ac:dyDescent="0.25">
      <c r="A15" s="103">
        <v>11</v>
      </c>
      <c r="B15" s="168" t="s">
        <v>306</v>
      </c>
      <c r="C15" s="35">
        <v>1.5</v>
      </c>
      <c r="D15" s="24">
        <f t="shared" si="0"/>
        <v>3</v>
      </c>
      <c r="E15" s="161">
        <f t="shared" si="1"/>
        <v>3</v>
      </c>
      <c r="F15" s="35">
        <v>4.75</v>
      </c>
      <c r="G15" s="24">
        <f t="shared" si="15"/>
        <v>3</v>
      </c>
      <c r="H15" s="161">
        <f t="shared" si="2"/>
        <v>3</v>
      </c>
      <c r="I15" s="35">
        <v>20</v>
      </c>
      <c r="J15" s="24">
        <f t="shared" si="16"/>
        <v>7</v>
      </c>
      <c r="K15" s="161">
        <f t="shared" si="3"/>
        <v>6</v>
      </c>
      <c r="L15" s="35">
        <v>21</v>
      </c>
      <c r="M15" s="24">
        <f t="shared" si="4"/>
        <v>17</v>
      </c>
      <c r="N15" s="162">
        <f t="shared" si="5"/>
        <v>16</v>
      </c>
      <c r="O15" s="35">
        <v>6.28</v>
      </c>
      <c r="P15" s="24">
        <f t="shared" si="17"/>
        <v>6</v>
      </c>
      <c r="Q15" s="161">
        <f t="shared" si="6"/>
        <v>5</v>
      </c>
      <c r="R15" s="35">
        <v>1.0980000000000001</v>
      </c>
      <c r="S15" s="23">
        <f t="shared" si="18"/>
        <v>9</v>
      </c>
      <c r="T15" s="20">
        <f t="shared" si="19"/>
        <v>9</v>
      </c>
      <c r="U15" s="21" t="str">
        <f t="shared" si="20"/>
        <v/>
      </c>
      <c r="V15" s="37">
        <f t="shared" si="7"/>
        <v>7</v>
      </c>
      <c r="W15" s="210">
        <f t="shared" si="8"/>
        <v>5</v>
      </c>
    </row>
    <row r="16" spans="1:24" x14ac:dyDescent="0.25">
      <c r="A16" s="103">
        <v>12</v>
      </c>
      <c r="B16" s="177" t="s">
        <v>307</v>
      </c>
      <c r="C16" s="35">
        <v>1.38</v>
      </c>
      <c r="D16" s="24">
        <f t="shared" si="0"/>
        <v>7</v>
      </c>
      <c r="E16" s="59">
        <f t="shared" si="1"/>
        <v>6</v>
      </c>
      <c r="F16" s="35">
        <v>4.0999999999999996</v>
      </c>
      <c r="G16" s="24">
        <f t="shared" si="15"/>
        <v>6</v>
      </c>
      <c r="H16" s="59">
        <f t="shared" si="2"/>
        <v>6</v>
      </c>
      <c r="I16" s="35">
        <v>11</v>
      </c>
      <c r="J16" s="24">
        <f t="shared" si="16"/>
        <v>13</v>
      </c>
      <c r="K16" s="59">
        <f t="shared" si="3"/>
        <v>12</v>
      </c>
      <c r="L16" s="35">
        <v>30</v>
      </c>
      <c r="M16" s="24">
        <f t="shared" si="4"/>
        <v>11</v>
      </c>
      <c r="N16" s="61">
        <f t="shared" si="5"/>
        <v>10</v>
      </c>
      <c r="O16" s="35">
        <v>6.02</v>
      </c>
      <c r="P16" s="24">
        <f t="shared" si="17"/>
        <v>3</v>
      </c>
      <c r="Q16" s="59">
        <f t="shared" si="6"/>
        <v>3</v>
      </c>
      <c r="R16" s="35">
        <v>1.093</v>
      </c>
      <c r="S16" s="23">
        <f t="shared" si="18"/>
        <v>7</v>
      </c>
      <c r="T16" s="20">
        <f t="shared" si="19"/>
        <v>7</v>
      </c>
      <c r="U16" s="21" t="str">
        <f t="shared" si="20"/>
        <v/>
      </c>
      <c r="V16" s="37">
        <f t="shared" si="7"/>
        <v>7.333333333333333</v>
      </c>
      <c r="W16" s="210">
        <f t="shared" si="8"/>
        <v>7</v>
      </c>
    </row>
    <row r="17" spans="1:23" ht="14.4" x14ac:dyDescent="0.3">
      <c r="A17" s="103">
        <v>13</v>
      </c>
      <c r="B17" s="170" t="s">
        <v>308</v>
      </c>
      <c r="C17" s="35">
        <v>1.17</v>
      </c>
      <c r="D17" s="24">
        <f t="shared" si="0"/>
        <v>17</v>
      </c>
      <c r="E17" s="59">
        <f t="shared" si="1"/>
        <v>16</v>
      </c>
      <c r="F17" s="35">
        <v>2.96</v>
      </c>
      <c r="G17" s="24">
        <f t="shared" si="15"/>
        <v>15</v>
      </c>
      <c r="H17" s="59">
        <f t="shared" si="2"/>
        <v>14</v>
      </c>
      <c r="I17" s="35">
        <v>8</v>
      </c>
      <c r="J17" s="24">
        <f t="shared" si="16"/>
        <v>14</v>
      </c>
      <c r="K17" s="59">
        <f t="shared" si="3"/>
        <v>13</v>
      </c>
      <c r="L17" s="35">
        <v>24</v>
      </c>
      <c r="M17" s="24">
        <f t="shared" si="4"/>
        <v>15</v>
      </c>
      <c r="N17" s="61">
        <f t="shared" si="5"/>
        <v>14</v>
      </c>
      <c r="O17" s="35">
        <v>7.68</v>
      </c>
      <c r="P17" s="24">
        <f t="shared" si="17"/>
        <v>18</v>
      </c>
      <c r="Q17" s="59">
        <f t="shared" si="6"/>
        <v>17</v>
      </c>
      <c r="R17" s="35">
        <v>1.1830000000000001</v>
      </c>
      <c r="S17" s="23">
        <f t="shared" si="18"/>
        <v>16</v>
      </c>
      <c r="T17" s="20">
        <f t="shared" si="19"/>
        <v>16</v>
      </c>
      <c r="U17" s="21" t="str">
        <f t="shared" si="20"/>
        <v/>
      </c>
      <c r="V17" s="37">
        <f t="shared" si="7"/>
        <v>15</v>
      </c>
      <c r="W17" s="209">
        <f t="shared" si="8"/>
        <v>16</v>
      </c>
    </row>
    <row r="18" spans="1:23" ht="14.4" x14ac:dyDescent="0.3">
      <c r="A18" s="103">
        <v>14</v>
      </c>
      <c r="B18" s="178" t="s">
        <v>309</v>
      </c>
      <c r="C18" s="35">
        <v>1.28</v>
      </c>
      <c r="D18" s="24">
        <f t="shared" si="0"/>
        <v>12</v>
      </c>
      <c r="E18" s="59">
        <f t="shared" si="1"/>
        <v>11</v>
      </c>
      <c r="F18" s="35">
        <v>4.3</v>
      </c>
      <c r="G18" s="24">
        <f t="shared" si="15"/>
        <v>5</v>
      </c>
      <c r="H18" s="59">
        <f t="shared" si="2"/>
        <v>5</v>
      </c>
      <c r="I18" s="35">
        <v>16</v>
      </c>
      <c r="J18" s="24">
        <f t="shared" si="16"/>
        <v>11</v>
      </c>
      <c r="K18" s="59">
        <f t="shared" si="3"/>
        <v>10</v>
      </c>
      <c r="L18" s="35">
        <v>26</v>
      </c>
      <c r="M18" s="24">
        <f t="shared" si="4"/>
        <v>14</v>
      </c>
      <c r="N18" s="61">
        <f t="shared" si="5"/>
        <v>13</v>
      </c>
      <c r="O18" s="35">
        <v>6.59</v>
      </c>
      <c r="P18" s="24">
        <f t="shared" si="17"/>
        <v>12</v>
      </c>
      <c r="Q18" s="59">
        <f t="shared" si="6"/>
        <v>11</v>
      </c>
      <c r="R18" s="35">
        <v>1.0760000000000001</v>
      </c>
      <c r="S18" s="23">
        <f t="shared" si="18"/>
        <v>4</v>
      </c>
      <c r="T18" s="20">
        <f t="shared" si="19"/>
        <v>4</v>
      </c>
      <c r="U18" s="21" t="str">
        <f t="shared" si="20"/>
        <v/>
      </c>
      <c r="V18" s="37">
        <f t="shared" si="7"/>
        <v>9</v>
      </c>
      <c r="W18" s="210">
        <f t="shared" si="8"/>
        <v>9</v>
      </c>
    </row>
    <row r="19" spans="1:23" ht="14.4" x14ac:dyDescent="0.3">
      <c r="A19" s="103">
        <v>15</v>
      </c>
      <c r="B19" s="170" t="s">
        <v>310</v>
      </c>
      <c r="C19" s="35">
        <v>1.26</v>
      </c>
      <c r="D19" s="24">
        <f t="shared" si="0"/>
        <v>13</v>
      </c>
      <c r="E19" s="59">
        <f t="shared" si="1"/>
        <v>12</v>
      </c>
      <c r="F19" s="35">
        <v>3.3</v>
      </c>
      <c r="G19" s="24">
        <f t="shared" si="15"/>
        <v>12</v>
      </c>
      <c r="H19" s="59">
        <f t="shared" si="2"/>
        <v>12</v>
      </c>
      <c r="I19" s="35">
        <v>32</v>
      </c>
      <c r="J19" s="24">
        <f t="shared" si="16"/>
        <v>3</v>
      </c>
      <c r="K19" s="59">
        <f t="shared" si="3"/>
        <v>2</v>
      </c>
      <c r="L19" s="35">
        <v>38</v>
      </c>
      <c r="M19" s="24">
        <f t="shared" si="4"/>
        <v>3</v>
      </c>
      <c r="N19" s="61">
        <f t="shared" si="5"/>
        <v>3</v>
      </c>
      <c r="O19" s="35">
        <v>6.34</v>
      </c>
      <c r="P19" s="24">
        <f t="shared" si="17"/>
        <v>7</v>
      </c>
      <c r="Q19" s="59">
        <f t="shared" si="6"/>
        <v>6</v>
      </c>
      <c r="R19" s="35">
        <v>1.087</v>
      </c>
      <c r="S19" s="23">
        <f t="shared" si="18"/>
        <v>6</v>
      </c>
      <c r="T19" s="20">
        <f t="shared" si="19"/>
        <v>6</v>
      </c>
      <c r="U19" s="21" t="str">
        <f t="shared" si="20"/>
        <v/>
      </c>
      <c r="V19" s="37">
        <f t="shared" si="7"/>
        <v>6.833333333333333</v>
      </c>
      <c r="W19" s="210">
        <f t="shared" si="8"/>
        <v>4</v>
      </c>
    </row>
    <row r="20" spans="1:23" ht="14.4" x14ac:dyDescent="0.3">
      <c r="A20" s="103">
        <v>16</v>
      </c>
      <c r="B20" s="178" t="s">
        <v>311</v>
      </c>
      <c r="C20" s="35">
        <v>1.24</v>
      </c>
      <c r="D20" s="24">
        <f t="shared" si="0"/>
        <v>14</v>
      </c>
      <c r="E20" s="59">
        <f t="shared" si="1"/>
        <v>13</v>
      </c>
      <c r="F20" s="35">
        <v>2.44</v>
      </c>
      <c r="G20" s="24">
        <f t="shared" si="15"/>
        <v>18</v>
      </c>
      <c r="H20" s="59">
        <f t="shared" si="2"/>
        <v>17</v>
      </c>
      <c r="I20" s="35">
        <v>18</v>
      </c>
      <c r="J20" s="24">
        <f t="shared" si="16"/>
        <v>9</v>
      </c>
      <c r="K20" s="59">
        <f t="shared" si="3"/>
        <v>8</v>
      </c>
      <c r="L20" s="35">
        <v>31</v>
      </c>
      <c r="M20" s="24">
        <f t="shared" si="4"/>
        <v>10</v>
      </c>
      <c r="N20" s="61">
        <f t="shared" si="5"/>
        <v>9</v>
      </c>
      <c r="O20" s="35">
        <v>6.72</v>
      </c>
      <c r="P20" s="24">
        <f t="shared" si="17"/>
        <v>14</v>
      </c>
      <c r="Q20" s="59">
        <f t="shared" si="6"/>
        <v>13</v>
      </c>
      <c r="R20" s="35">
        <v>1.171</v>
      </c>
      <c r="S20" s="23">
        <f t="shared" si="18"/>
        <v>14</v>
      </c>
      <c r="T20" s="20">
        <f t="shared" si="19"/>
        <v>14</v>
      </c>
      <c r="U20" s="21" t="str">
        <f t="shared" si="20"/>
        <v/>
      </c>
      <c r="V20" s="37">
        <f t="shared" si="7"/>
        <v>12.333333333333334</v>
      </c>
      <c r="W20" s="210">
        <f t="shared" si="8"/>
        <v>14</v>
      </c>
    </row>
    <row r="21" spans="1:23" ht="14.4" x14ac:dyDescent="0.3">
      <c r="A21" s="103">
        <v>17</v>
      </c>
      <c r="B21" s="170" t="s">
        <v>312</v>
      </c>
      <c r="C21" s="34">
        <v>1.2</v>
      </c>
      <c r="D21" s="24">
        <f t="shared" si="0"/>
        <v>16</v>
      </c>
      <c r="E21" s="59">
        <f t="shared" si="1"/>
        <v>15</v>
      </c>
      <c r="F21" s="59">
        <v>3.65</v>
      </c>
      <c r="G21" s="24">
        <f t="shared" si="15"/>
        <v>10</v>
      </c>
      <c r="H21" s="59">
        <f t="shared" si="2"/>
        <v>10</v>
      </c>
      <c r="I21" s="59">
        <v>21</v>
      </c>
      <c r="J21" s="24">
        <f t="shared" si="16"/>
        <v>6</v>
      </c>
      <c r="K21" s="59">
        <f t="shared" si="3"/>
        <v>5</v>
      </c>
      <c r="L21" s="59">
        <v>35</v>
      </c>
      <c r="M21" s="24">
        <f t="shared" si="4"/>
        <v>6</v>
      </c>
      <c r="N21" s="61">
        <f t="shared" si="5"/>
        <v>6</v>
      </c>
      <c r="O21" s="79">
        <v>6.65</v>
      </c>
      <c r="P21" s="24">
        <f t="shared" si="17"/>
        <v>13</v>
      </c>
      <c r="Q21" s="59">
        <f t="shared" si="6"/>
        <v>12</v>
      </c>
      <c r="R21" s="59">
        <v>1.093</v>
      </c>
      <c r="S21" s="23">
        <f t="shared" si="18"/>
        <v>7</v>
      </c>
      <c r="T21" s="20">
        <f t="shared" si="19"/>
        <v>7</v>
      </c>
      <c r="U21" s="21" t="str">
        <f t="shared" si="20"/>
        <v/>
      </c>
      <c r="V21" s="37">
        <f t="shared" si="7"/>
        <v>9.1666666666666661</v>
      </c>
      <c r="W21" s="192">
        <f t="shared" si="8"/>
        <v>11</v>
      </c>
    </row>
    <row r="22" spans="1:23" x14ac:dyDescent="0.25">
      <c r="A22" s="103">
        <v>18</v>
      </c>
      <c r="B22" s="186" t="s">
        <v>359</v>
      </c>
      <c r="C22" s="35">
        <v>1.1000000000000001</v>
      </c>
      <c r="D22" s="13">
        <f t="shared" si="0"/>
        <v>18</v>
      </c>
      <c r="E22" s="12">
        <f t="shared" si="1"/>
        <v>17</v>
      </c>
      <c r="F22" s="12">
        <v>3.6</v>
      </c>
      <c r="G22" s="13">
        <f t="shared" si="15"/>
        <v>11</v>
      </c>
      <c r="H22" s="12">
        <f t="shared" si="2"/>
        <v>11</v>
      </c>
      <c r="I22" s="12">
        <v>19</v>
      </c>
      <c r="J22" s="24">
        <f t="shared" si="16"/>
        <v>8</v>
      </c>
      <c r="K22" s="59">
        <f t="shared" si="3"/>
        <v>7</v>
      </c>
      <c r="L22" s="12">
        <v>38</v>
      </c>
      <c r="M22" s="13">
        <f t="shared" si="4"/>
        <v>3</v>
      </c>
      <c r="N22" s="31">
        <f t="shared" si="5"/>
        <v>3</v>
      </c>
      <c r="O22" s="79">
        <v>6.93</v>
      </c>
      <c r="P22" s="13">
        <f t="shared" si="17"/>
        <v>15</v>
      </c>
      <c r="Q22" s="12">
        <f t="shared" si="6"/>
        <v>14</v>
      </c>
      <c r="R22" s="12">
        <v>1.169</v>
      </c>
      <c r="S22" s="18">
        <f t="shared" si="18"/>
        <v>13</v>
      </c>
      <c r="T22" s="16">
        <f t="shared" si="19"/>
        <v>13</v>
      </c>
      <c r="U22" s="21" t="str">
        <f t="shared" si="20"/>
        <v/>
      </c>
      <c r="V22" s="37">
        <f t="shared" si="7"/>
        <v>10.833333333333334</v>
      </c>
      <c r="W22" s="191">
        <f t="shared" si="8"/>
        <v>13</v>
      </c>
    </row>
    <row r="23" spans="1:23" x14ac:dyDescent="0.25">
      <c r="A23" s="92">
        <v>19</v>
      </c>
      <c r="B23" s="185" t="s">
        <v>360</v>
      </c>
      <c r="C23" s="35">
        <v>1.4</v>
      </c>
      <c r="D23" s="13">
        <f t="shared" si="0"/>
        <v>6</v>
      </c>
      <c r="E23" s="12">
        <f t="shared" si="1"/>
        <v>5</v>
      </c>
      <c r="F23" s="12">
        <v>3.7</v>
      </c>
      <c r="G23" s="13">
        <f t="shared" si="15"/>
        <v>8</v>
      </c>
      <c r="H23" s="12">
        <f t="shared" si="2"/>
        <v>8</v>
      </c>
      <c r="I23" s="12">
        <v>5</v>
      </c>
      <c r="J23" s="24">
        <f t="shared" si="16"/>
        <v>16</v>
      </c>
      <c r="K23" s="59">
        <f t="shared" si="3"/>
        <v>15</v>
      </c>
      <c r="L23" s="12">
        <v>30</v>
      </c>
      <c r="M23" s="13">
        <f t="shared" si="4"/>
        <v>11</v>
      </c>
      <c r="N23" s="31">
        <f t="shared" si="5"/>
        <v>10</v>
      </c>
      <c r="O23" s="79">
        <v>6.93</v>
      </c>
      <c r="P23" s="13">
        <f t="shared" si="17"/>
        <v>15</v>
      </c>
      <c r="Q23" s="12">
        <f t="shared" si="6"/>
        <v>14</v>
      </c>
      <c r="R23" s="12">
        <v>1.1499999999999999</v>
      </c>
      <c r="S23" s="18">
        <f t="shared" si="18"/>
        <v>12</v>
      </c>
      <c r="T23" s="16">
        <f t="shared" si="19"/>
        <v>12</v>
      </c>
      <c r="U23" s="21" t="str">
        <f t="shared" si="20"/>
        <v/>
      </c>
      <c r="V23" s="37">
        <f t="shared" si="7"/>
        <v>10.666666666666666</v>
      </c>
      <c r="W23" s="191">
        <f t="shared" si="8"/>
        <v>12</v>
      </c>
    </row>
    <row r="24" spans="1:23" x14ac:dyDescent="0.25">
      <c r="A24" s="92">
        <v>20</v>
      </c>
      <c r="B24" s="212" t="s">
        <v>358</v>
      </c>
      <c r="C24" s="35">
        <v>1.45</v>
      </c>
      <c r="D24" s="13">
        <f t="shared" si="0"/>
        <v>5</v>
      </c>
      <c r="E24" s="12" t="str">
        <f t="shared" si="1"/>
        <v>nav</v>
      </c>
      <c r="F24" s="12">
        <v>3.27</v>
      </c>
      <c r="G24" s="13">
        <f t="shared" si="15"/>
        <v>13</v>
      </c>
      <c r="H24" s="12" t="str">
        <f t="shared" si="2"/>
        <v>nav</v>
      </c>
      <c r="I24" s="12">
        <v>33</v>
      </c>
      <c r="J24" s="24">
        <f t="shared" si="16"/>
        <v>2</v>
      </c>
      <c r="K24" s="59" t="str">
        <f t="shared" si="3"/>
        <v>nav</v>
      </c>
      <c r="L24" s="12">
        <v>33</v>
      </c>
      <c r="M24" s="13">
        <f t="shared" si="4"/>
        <v>7</v>
      </c>
      <c r="N24" s="31" t="str">
        <f t="shared" si="5"/>
        <v>nav</v>
      </c>
      <c r="O24" s="79">
        <v>6.27</v>
      </c>
      <c r="P24" s="13">
        <f t="shared" si="17"/>
        <v>5</v>
      </c>
      <c r="Q24" s="12" t="str">
        <f t="shared" si="6"/>
        <v>nav</v>
      </c>
      <c r="R24" s="12" t="s">
        <v>320</v>
      </c>
      <c r="S24" s="18" t="str">
        <f t="shared" si="18"/>
        <v>nav</v>
      </c>
      <c r="T24" s="16" t="str">
        <f t="shared" si="19"/>
        <v>nav</v>
      </c>
      <c r="U24" s="21" t="str">
        <f t="shared" si="20"/>
        <v>nav</v>
      </c>
      <c r="V24" s="37" t="str">
        <f t="shared" si="7"/>
        <v/>
      </c>
      <c r="W24" s="41" t="str">
        <f t="shared" si="8"/>
        <v/>
      </c>
    </row>
    <row r="25" spans="1:23" x14ac:dyDescent="0.25">
      <c r="A25" s="92">
        <v>21</v>
      </c>
      <c r="B25" s="139"/>
      <c r="C25" s="35"/>
      <c r="D25" s="13"/>
      <c r="E25" s="12"/>
      <c r="F25" s="12"/>
      <c r="G25" s="13"/>
      <c r="H25" s="12"/>
      <c r="I25" s="12"/>
      <c r="J25" s="24"/>
      <c r="K25" s="59"/>
      <c r="L25" s="12"/>
      <c r="M25" s="13"/>
      <c r="N25" s="31"/>
      <c r="O25" s="79"/>
      <c r="P25" s="13"/>
      <c r="Q25" s="12"/>
      <c r="R25" s="12"/>
      <c r="S25" s="18"/>
      <c r="T25" s="16"/>
      <c r="U25" s="21"/>
      <c r="V25" s="37"/>
      <c r="W25" s="41"/>
    </row>
    <row r="26" spans="1:23" x14ac:dyDescent="0.25">
      <c r="A26" s="92">
        <v>22</v>
      </c>
      <c r="B26" s="139"/>
      <c r="C26" s="35"/>
      <c r="D26" s="13" t="str">
        <f t="shared" si="0"/>
        <v/>
      </c>
      <c r="E26" s="12" t="str">
        <f t="shared" si="1"/>
        <v/>
      </c>
      <c r="F26" s="12"/>
      <c r="G26" s="13" t="str">
        <f t="shared" si="9"/>
        <v/>
      </c>
      <c r="H26" s="12" t="str">
        <f t="shared" si="2"/>
        <v/>
      </c>
      <c r="I26" s="12"/>
      <c r="J26" s="24" t="str">
        <f t="shared" si="10"/>
        <v/>
      </c>
      <c r="K26" s="59" t="str">
        <f t="shared" si="3"/>
        <v/>
      </c>
      <c r="L26" s="12"/>
      <c r="M26" s="13" t="str">
        <f t="shared" si="4"/>
        <v/>
      </c>
      <c r="N26" s="31" t="str">
        <f t="shared" si="5"/>
        <v/>
      </c>
      <c r="O26" s="79"/>
      <c r="P26" s="13" t="str">
        <f t="shared" si="11"/>
        <v/>
      </c>
      <c r="Q26" s="12" t="str">
        <f t="shared" si="6"/>
        <v/>
      </c>
      <c r="R26" s="12"/>
      <c r="S26" s="18" t="str">
        <f t="shared" si="12"/>
        <v/>
      </c>
      <c r="T26" s="16" t="str">
        <f t="shared" si="13"/>
        <v/>
      </c>
      <c r="U26" s="21" t="str">
        <f t="shared" si="14"/>
        <v/>
      </c>
      <c r="V26" s="37" t="str">
        <f t="shared" si="7"/>
        <v/>
      </c>
      <c r="W26" s="41" t="str">
        <f t="shared" si="8"/>
        <v/>
      </c>
    </row>
    <row r="27" spans="1:23" x14ac:dyDescent="0.25">
      <c r="A27" s="92">
        <v>23</v>
      </c>
      <c r="B27" s="91"/>
      <c r="C27" s="35"/>
      <c r="D27" s="13" t="str">
        <f t="shared" si="0"/>
        <v/>
      </c>
      <c r="E27" s="12" t="str">
        <f t="shared" si="1"/>
        <v/>
      </c>
      <c r="F27" s="12"/>
      <c r="G27" s="13" t="str">
        <f t="shared" si="9"/>
        <v/>
      </c>
      <c r="H27" s="12" t="str">
        <f t="shared" si="2"/>
        <v/>
      </c>
      <c r="I27" s="12"/>
      <c r="J27" s="24" t="str">
        <f t="shared" si="10"/>
        <v/>
      </c>
      <c r="K27" s="59" t="str">
        <f t="shared" si="3"/>
        <v/>
      </c>
      <c r="L27" s="12"/>
      <c r="M27" s="13" t="str">
        <f t="shared" si="4"/>
        <v/>
      </c>
      <c r="N27" s="31" t="str">
        <f t="shared" si="5"/>
        <v/>
      </c>
      <c r="O27" s="79"/>
      <c r="P27" s="13" t="str">
        <f t="shared" si="11"/>
        <v/>
      </c>
      <c r="Q27" s="12" t="str">
        <f t="shared" si="6"/>
        <v/>
      </c>
      <c r="R27" s="12"/>
      <c r="S27" s="18" t="str">
        <f t="shared" si="12"/>
        <v/>
      </c>
      <c r="T27" s="16" t="str">
        <f t="shared" si="13"/>
        <v/>
      </c>
      <c r="U27" s="21" t="str">
        <f t="shared" si="14"/>
        <v/>
      </c>
      <c r="V27" s="37" t="str">
        <f t="shared" si="7"/>
        <v/>
      </c>
      <c r="W27" s="41" t="str">
        <f t="shared" si="8"/>
        <v/>
      </c>
    </row>
    <row r="28" spans="1:23" x14ac:dyDescent="0.25">
      <c r="A28" s="92">
        <v>24</v>
      </c>
      <c r="B28" s="91"/>
      <c r="C28" s="35"/>
      <c r="D28" s="13" t="str">
        <f t="shared" si="0"/>
        <v/>
      </c>
      <c r="E28" s="12" t="str">
        <f t="shared" si="1"/>
        <v/>
      </c>
      <c r="F28" s="12"/>
      <c r="G28" s="13" t="str">
        <f t="shared" si="9"/>
        <v/>
      </c>
      <c r="H28" s="12" t="str">
        <f t="shared" si="2"/>
        <v/>
      </c>
      <c r="I28" s="12"/>
      <c r="J28" s="24" t="str">
        <f t="shared" si="10"/>
        <v/>
      </c>
      <c r="K28" s="59" t="str">
        <f t="shared" si="3"/>
        <v/>
      </c>
      <c r="L28" s="12"/>
      <c r="M28" s="13" t="str">
        <f t="shared" si="4"/>
        <v/>
      </c>
      <c r="N28" s="31" t="str">
        <f t="shared" si="5"/>
        <v/>
      </c>
      <c r="O28" s="79"/>
      <c r="P28" s="13" t="str">
        <f t="shared" si="11"/>
        <v/>
      </c>
      <c r="Q28" s="12" t="str">
        <f t="shared" si="6"/>
        <v/>
      </c>
      <c r="R28" s="12"/>
      <c r="S28" s="18" t="str">
        <f t="shared" si="12"/>
        <v/>
      </c>
      <c r="T28" s="16" t="str">
        <f t="shared" si="13"/>
        <v/>
      </c>
      <c r="U28" s="21" t="str">
        <f t="shared" si="14"/>
        <v/>
      </c>
      <c r="V28" s="37" t="str">
        <f t="shared" si="7"/>
        <v/>
      </c>
      <c r="W28" s="41" t="str">
        <f t="shared" si="8"/>
        <v/>
      </c>
    </row>
    <row r="29" spans="1:23" x14ac:dyDescent="0.25">
      <c r="A29" s="92">
        <v>25</v>
      </c>
      <c r="B29" s="91"/>
      <c r="C29" s="35"/>
      <c r="D29" s="13" t="str">
        <f t="shared" si="0"/>
        <v/>
      </c>
      <c r="E29" s="12" t="str">
        <f t="shared" si="1"/>
        <v/>
      </c>
      <c r="F29" s="12"/>
      <c r="G29" s="13" t="str">
        <f t="shared" si="9"/>
        <v/>
      </c>
      <c r="H29" s="12" t="str">
        <f t="shared" si="2"/>
        <v/>
      </c>
      <c r="I29" s="12"/>
      <c r="J29" s="24" t="str">
        <f t="shared" si="10"/>
        <v/>
      </c>
      <c r="K29" s="59" t="str">
        <f t="shared" si="3"/>
        <v/>
      </c>
      <c r="L29" s="12"/>
      <c r="M29" s="13" t="str">
        <f t="shared" si="4"/>
        <v/>
      </c>
      <c r="N29" s="31" t="str">
        <f t="shared" si="5"/>
        <v/>
      </c>
      <c r="O29" s="79"/>
      <c r="P29" s="13" t="str">
        <f t="shared" si="11"/>
        <v/>
      </c>
      <c r="Q29" s="12" t="str">
        <f t="shared" si="6"/>
        <v/>
      </c>
      <c r="R29" s="12"/>
      <c r="S29" s="18" t="str">
        <f t="shared" si="12"/>
        <v/>
      </c>
      <c r="T29" s="16" t="str">
        <f t="shared" si="13"/>
        <v/>
      </c>
      <c r="U29" s="21" t="str">
        <f t="shared" si="14"/>
        <v/>
      </c>
      <c r="V29" s="37" t="str">
        <f t="shared" si="7"/>
        <v/>
      </c>
      <c r="W29" s="41" t="str">
        <f t="shared" si="8"/>
        <v/>
      </c>
    </row>
    <row r="30" spans="1:23" x14ac:dyDescent="0.25">
      <c r="A30" s="92">
        <v>26</v>
      </c>
      <c r="B30" s="91"/>
      <c r="C30" s="35"/>
      <c r="D30" s="13" t="str">
        <f t="shared" si="0"/>
        <v/>
      </c>
      <c r="E30" s="12" t="str">
        <f t="shared" si="1"/>
        <v/>
      </c>
      <c r="F30" s="12"/>
      <c r="G30" s="13" t="str">
        <f t="shared" si="9"/>
        <v/>
      </c>
      <c r="H30" s="12" t="str">
        <f t="shared" si="2"/>
        <v/>
      </c>
      <c r="I30" s="12"/>
      <c r="J30" s="24" t="str">
        <f t="shared" si="10"/>
        <v/>
      </c>
      <c r="K30" s="59" t="str">
        <f t="shared" si="3"/>
        <v/>
      </c>
      <c r="L30" s="12"/>
      <c r="M30" s="13" t="str">
        <f t="shared" si="4"/>
        <v/>
      </c>
      <c r="N30" s="31" t="str">
        <f t="shared" si="5"/>
        <v/>
      </c>
      <c r="O30" s="79"/>
      <c r="P30" s="13" t="str">
        <f t="shared" si="11"/>
        <v/>
      </c>
      <c r="Q30" s="12" t="str">
        <f t="shared" si="6"/>
        <v/>
      </c>
      <c r="R30" s="12"/>
      <c r="S30" s="18" t="str">
        <f t="shared" si="12"/>
        <v/>
      </c>
      <c r="T30" s="16" t="str">
        <f t="shared" si="13"/>
        <v/>
      </c>
      <c r="U30" s="21" t="str">
        <f t="shared" si="14"/>
        <v/>
      </c>
      <c r="V30" s="37" t="str">
        <f t="shared" si="7"/>
        <v/>
      </c>
      <c r="W30" s="41" t="str">
        <f t="shared" si="8"/>
        <v/>
      </c>
    </row>
    <row r="31" spans="1:23" x14ac:dyDescent="0.25">
      <c r="A31" s="92">
        <v>27</v>
      </c>
      <c r="B31" s="91"/>
      <c r="C31" s="35"/>
      <c r="D31" s="13" t="str">
        <f t="shared" si="0"/>
        <v/>
      </c>
      <c r="E31" s="12" t="str">
        <f t="shared" si="1"/>
        <v/>
      </c>
      <c r="F31" s="12"/>
      <c r="G31" s="13" t="str">
        <f t="shared" si="9"/>
        <v/>
      </c>
      <c r="H31" s="12" t="str">
        <f t="shared" si="2"/>
        <v/>
      </c>
      <c r="I31" s="12"/>
      <c r="J31" s="24" t="str">
        <f t="shared" si="10"/>
        <v/>
      </c>
      <c r="K31" s="59" t="str">
        <f t="shared" si="3"/>
        <v/>
      </c>
      <c r="L31" s="12"/>
      <c r="M31" s="13" t="str">
        <f t="shared" si="4"/>
        <v/>
      </c>
      <c r="N31" s="31" t="str">
        <f t="shared" si="5"/>
        <v/>
      </c>
      <c r="O31" s="79"/>
      <c r="P31" s="13" t="str">
        <f t="shared" si="11"/>
        <v/>
      </c>
      <c r="Q31" s="12" t="str">
        <f t="shared" si="6"/>
        <v/>
      </c>
      <c r="R31" s="12"/>
      <c r="S31" s="18" t="str">
        <f t="shared" si="12"/>
        <v/>
      </c>
      <c r="T31" s="16" t="str">
        <f t="shared" si="13"/>
        <v/>
      </c>
      <c r="U31" s="21" t="str">
        <f t="shared" si="14"/>
        <v/>
      </c>
      <c r="V31" s="37" t="str">
        <f t="shared" si="7"/>
        <v/>
      </c>
      <c r="W31" s="41" t="str">
        <f t="shared" si="8"/>
        <v/>
      </c>
    </row>
    <row r="32" spans="1:23" x14ac:dyDescent="0.25">
      <c r="A32" s="92">
        <v>28</v>
      </c>
      <c r="B32" s="91"/>
      <c r="C32" s="35"/>
      <c r="D32" s="13" t="str">
        <f t="shared" si="0"/>
        <v/>
      </c>
      <c r="E32" s="12" t="str">
        <f t="shared" si="1"/>
        <v/>
      </c>
      <c r="F32" s="12"/>
      <c r="G32" s="13" t="str">
        <f t="shared" si="9"/>
        <v/>
      </c>
      <c r="H32" s="12" t="str">
        <f t="shared" si="2"/>
        <v/>
      </c>
      <c r="I32" s="12"/>
      <c r="J32" s="24" t="str">
        <f t="shared" si="10"/>
        <v/>
      </c>
      <c r="K32" s="59" t="str">
        <f t="shared" si="3"/>
        <v/>
      </c>
      <c r="L32" s="12"/>
      <c r="M32" s="13" t="str">
        <f t="shared" si="4"/>
        <v/>
      </c>
      <c r="N32" s="31" t="str">
        <f t="shared" si="5"/>
        <v/>
      </c>
      <c r="O32" s="79"/>
      <c r="P32" s="13" t="str">
        <f t="shared" si="11"/>
        <v/>
      </c>
      <c r="Q32" s="12" t="str">
        <f t="shared" si="6"/>
        <v/>
      </c>
      <c r="R32" s="12"/>
      <c r="S32" s="18" t="str">
        <f t="shared" si="12"/>
        <v/>
      </c>
      <c r="T32" s="16" t="str">
        <f t="shared" si="13"/>
        <v/>
      </c>
      <c r="U32" s="21" t="str">
        <f t="shared" si="14"/>
        <v/>
      </c>
      <c r="V32" s="37" t="str">
        <f t="shared" si="7"/>
        <v/>
      </c>
      <c r="W32" s="41" t="str">
        <f t="shared" si="8"/>
        <v/>
      </c>
    </row>
    <row r="33" spans="1:23" x14ac:dyDescent="0.25">
      <c r="A33" s="92">
        <v>29</v>
      </c>
      <c r="B33" s="91"/>
      <c r="C33" s="35"/>
      <c r="D33" s="13" t="str">
        <f t="shared" si="0"/>
        <v/>
      </c>
      <c r="E33" s="12" t="str">
        <f t="shared" si="1"/>
        <v/>
      </c>
      <c r="F33" s="12"/>
      <c r="G33" s="13" t="str">
        <f t="shared" si="9"/>
        <v/>
      </c>
      <c r="H33" s="12" t="str">
        <f t="shared" si="2"/>
        <v/>
      </c>
      <c r="I33" s="12"/>
      <c r="J33" s="24" t="str">
        <f t="shared" si="10"/>
        <v/>
      </c>
      <c r="K33" s="59" t="str">
        <f t="shared" si="3"/>
        <v/>
      </c>
      <c r="L33" s="12"/>
      <c r="M33" s="13" t="str">
        <f t="shared" si="4"/>
        <v/>
      </c>
      <c r="N33" s="31" t="str">
        <f t="shared" si="5"/>
        <v/>
      </c>
      <c r="O33" s="79"/>
      <c r="P33" s="13" t="str">
        <f t="shared" si="11"/>
        <v/>
      </c>
      <c r="Q33" s="12" t="str">
        <f t="shared" si="6"/>
        <v/>
      </c>
      <c r="R33" s="12"/>
      <c r="S33" s="18" t="str">
        <f t="shared" si="12"/>
        <v/>
      </c>
      <c r="T33" s="16" t="str">
        <f t="shared" si="13"/>
        <v/>
      </c>
      <c r="U33" s="21" t="str">
        <f t="shared" si="14"/>
        <v/>
      </c>
      <c r="V33" s="37" t="str">
        <f t="shared" si="7"/>
        <v/>
      </c>
      <c r="W33" s="41" t="str">
        <f t="shared" si="8"/>
        <v/>
      </c>
    </row>
    <row r="34" spans="1:23" x14ac:dyDescent="0.25">
      <c r="A34" s="94">
        <v>30</v>
      </c>
      <c r="B34" s="93"/>
      <c r="C34" s="36"/>
      <c r="D34" s="14" t="str">
        <f t="shared" si="0"/>
        <v/>
      </c>
      <c r="E34" s="27" t="str">
        <f t="shared" si="1"/>
        <v/>
      </c>
      <c r="F34" s="27"/>
      <c r="G34" s="14" t="str">
        <f t="shared" si="9"/>
        <v/>
      </c>
      <c r="H34" s="27" t="str">
        <f t="shared" si="2"/>
        <v/>
      </c>
      <c r="I34" s="27"/>
      <c r="J34" s="29" t="str">
        <f t="shared" si="10"/>
        <v/>
      </c>
      <c r="K34" s="59" t="str">
        <f t="shared" si="3"/>
        <v/>
      </c>
      <c r="L34" s="27"/>
      <c r="M34" s="14" t="str">
        <f t="shared" si="4"/>
        <v/>
      </c>
      <c r="N34" s="32" t="str">
        <f t="shared" si="5"/>
        <v/>
      </c>
      <c r="O34" s="83"/>
      <c r="P34" s="14" t="str">
        <f t="shared" si="11"/>
        <v/>
      </c>
      <c r="Q34" s="27" t="str">
        <f t="shared" si="6"/>
        <v/>
      </c>
      <c r="R34" s="27"/>
      <c r="S34" s="19" t="str">
        <f t="shared" si="12"/>
        <v/>
      </c>
      <c r="T34" s="17" t="str">
        <f t="shared" si="13"/>
        <v/>
      </c>
      <c r="U34" s="21" t="str">
        <f t="shared" si="14"/>
        <v/>
      </c>
      <c r="V34" s="38" t="str">
        <f t="shared" si="7"/>
        <v/>
      </c>
      <c r="W34" s="85" t="str">
        <f t="shared" si="8"/>
        <v/>
      </c>
    </row>
    <row r="35" spans="1:23" x14ac:dyDescent="0.25">
      <c r="J35" s="28"/>
      <c r="V35" s="28"/>
      <c r="W35" s="90"/>
    </row>
  </sheetData>
  <mergeCells count="21">
    <mergeCell ref="Q3:Q4"/>
    <mergeCell ref="R3:S3"/>
    <mergeCell ref="T3:T4"/>
    <mergeCell ref="U3:U4"/>
    <mergeCell ref="V3:V4"/>
    <mergeCell ref="W2:W4"/>
    <mergeCell ref="A3:A4"/>
    <mergeCell ref="B3:B4"/>
    <mergeCell ref="C3:D3"/>
    <mergeCell ref="E3:E4"/>
    <mergeCell ref="F3:G3"/>
    <mergeCell ref="O3:P3"/>
    <mergeCell ref="A2:B2"/>
    <mergeCell ref="C2:N2"/>
    <mergeCell ref="O2:T2"/>
    <mergeCell ref="U2:V2"/>
    <mergeCell ref="H3:H4"/>
    <mergeCell ref="I3:J3"/>
    <mergeCell ref="K3:K4"/>
    <mergeCell ref="L3:M3"/>
    <mergeCell ref="N3:N4"/>
  </mergeCells>
  <pageMargins left="0.78740157480314965" right="0.19685039370078741" top="0.78740157480314965" bottom="0.39370078740157483" header="0" footer="0"/>
  <pageSetup paperSize="9" orientation="landscape" horizontalDpi="4294967293" r:id="rId1"/>
  <headerFooter>
    <oddHeader>&amp;C&amp;A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B4" sqref="B4"/>
    </sheetView>
  </sheetViews>
  <sheetFormatPr defaultColWidth="9" defaultRowHeight="13.8" x14ac:dyDescent="0.25"/>
  <cols>
    <col min="1" max="1" width="2.8984375" style="1" bestFit="1" customWidth="1"/>
    <col min="2" max="2" width="34.8984375" style="2" customWidth="1"/>
    <col min="3" max="5" width="8.59765625" style="2" customWidth="1"/>
    <col min="6" max="7" width="7.69921875" style="2" bestFit="1" customWidth="1"/>
    <col min="8" max="8" width="12.09765625" style="10" bestFit="1" customWidth="1"/>
    <col min="9" max="16384" width="9" style="2"/>
  </cols>
  <sheetData>
    <row r="2" spans="1:8" ht="19.5" customHeight="1" x14ac:dyDescent="0.25">
      <c r="A2" s="287" t="s">
        <v>8</v>
      </c>
      <c r="B2" s="286" t="s">
        <v>3</v>
      </c>
      <c r="C2" s="284" t="s">
        <v>4</v>
      </c>
      <c r="D2" s="284"/>
      <c r="E2" s="284"/>
      <c r="F2" s="285" t="s">
        <v>5</v>
      </c>
      <c r="G2" s="285"/>
      <c r="H2" s="285" t="s">
        <v>7</v>
      </c>
    </row>
    <row r="3" spans="1:8" x14ac:dyDescent="0.25">
      <c r="A3" s="287"/>
      <c r="B3" s="286"/>
      <c r="C3" s="6">
        <v>1</v>
      </c>
      <c r="D3" s="6">
        <v>2</v>
      </c>
      <c r="E3" s="6">
        <v>3</v>
      </c>
      <c r="F3" s="8" t="s">
        <v>6</v>
      </c>
      <c r="G3" s="8" t="s">
        <v>0</v>
      </c>
      <c r="H3" s="285"/>
    </row>
    <row r="4" spans="1:8" x14ac:dyDescent="0.25">
      <c r="A4" s="7">
        <v>1</v>
      </c>
      <c r="B4" s="4"/>
      <c r="C4" s="3">
        <v>5.2</v>
      </c>
      <c r="D4" s="3">
        <v>2.4</v>
      </c>
      <c r="E4" s="3">
        <v>2.8</v>
      </c>
      <c r="F4" s="5">
        <f t="shared" ref="F4:F23" si="0">IF(AND(C4="",D4="",E4=""),"",MAX(C4:E4))</f>
        <v>5.2</v>
      </c>
      <c r="G4" s="5">
        <f t="shared" ref="G4:G23" si="1">IF(COUNTIF(C4:E4,"&gt;0")&gt;1,LARGE(C4:E4,2),"")</f>
        <v>2.8</v>
      </c>
      <c r="H4" s="9">
        <f t="shared" ref="H4:H23" si="2">IF(F4="","",_xlfn.RANK.EQ(F4,F$4:F$23)+IF(COUNTIF(F$4:F$23,"="&amp;F4)&gt;1,COUNTIFS(F$4:F$23,"="&amp;F4,G$4:G$23,"&gt;"&amp;G4),0))</f>
        <v>3</v>
      </c>
    </row>
    <row r="5" spans="1:8" x14ac:dyDescent="0.25">
      <c r="A5" s="7">
        <v>2</v>
      </c>
      <c r="B5" s="4"/>
      <c r="C5" s="3">
        <v>4.2</v>
      </c>
      <c r="D5" s="3">
        <v>4.0999999999999996</v>
      </c>
      <c r="E5" s="3">
        <v>6</v>
      </c>
      <c r="F5" s="5">
        <f t="shared" si="0"/>
        <v>6</v>
      </c>
      <c r="G5" s="5">
        <f t="shared" si="1"/>
        <v>4.2</v>
      </c>
      <c r="H5" s="9">
        <f t="shared" si="2"/>
        <v>2</v>
      </c>
    </row>
    <row r="6" spans="1:8" x14ac:dyDescent="0.25">
      <c r="A6" s="7">
        <v>3</v>
      </c>
      <c r="B6" s="4"/>
      <c r="C6" s="3">
        <v>6.8</v>
      </c>
      <c r="D6" s="3">
        <v>5.6</v>
      </c>
      <c r="E6" s="3">
        <v>1</v>
      </c>
      <c r="F6" s="5">
        <f t="shared" si="0"/>
        <v>6.8</v>
      </c>
      <c r="G6" s="5">
        <f t="shared" si="1"/>
        <v>5.6</v>
      </c>
      <c r="H6" s="9">
        <f t="shared" si="2"/>
        <v>1</v>
      </c>
    </row>
    <row r="7" spans="1:8" x14ac:dyDescent="0.25">
      <c r="A7" s="7">
        <v>4</v>
      </c>
      <c r="B7" s="4"/>
      <c r="C7" s="3">
        <v>1.3</v>
      </c>
      <c r="D7" s="3">
        <v>2.2999999999999998</v>
      </c>
      <c r="E7" s="3">
        <v>3</v>
      </c>
      <c r="F7" s="5">
        <f t="shared" si="0"/>
        <v>3</v>
      </c>
      <c r="G7" s="5">
        <f t="shared" si="1"/>
        <v>2.2999999999999998</v>
      </c>
      <c r="H7" s="9">
        <f t="shared" si="2"/>
        <v>5</v>
      </c>
    </row>
    <row r="8" spans="1:8" x14ac:dyDescent="0.25">
      <c r="A8" s="7">
        <v>5</v>
      </c>
      <c r="B8" s="4"/>
      <c r="C8" s="3">
        <v>4.2</v>
      </c>
      <c r="D8" s="3">
        <v>3</v>
      </c>
      <c r="E8" s="3">
        <v>2</v>
      </c>
      <c r="F8" s="5">
        <f t="shared" si="0"/>
        <v>4.2</v>
      </c>
      <c r="G8" s="5">
        <f t="shared" si="1"/>
        <v>3</v>
      </c>
      <c r="H8" s="9">
        <f t="shared" si="2"/>
        <v>4</v>
      </c>
    </row>
    <row r="9" spans="1:8" x14ac:dyDescent="0.25">
      <c r="A9" s="7">
        <v>6</v>
      </c>
      <c r="B9" s="4"/>
      <c r="C9" s="3"/>
      <c r="D9" s="3"/>
      <c r="E9" s="3"/>
      <c r="F9" s="5" t="str">
        <f t="shared" si="0"/>
        <v/>
      </c>
      <c r="G9" s="5" t="str">
        <f t="shared" si="1"/>
        <v/>
      </c>
      <c r="H9" s="9" t="str">
        <f t="shared" si="2"/>
        <v/>
      </c>
    </row>
    <row r="10" spans="1:8" x14ac:dyDescent="0.25">
      <c r="A10" s="7">
        <v>7</v>
      </c>
      <c r="B10" s="4"/>
      <c r="C10" s="3"/>
      <c r="D10" s="3"/>
      <c r="E10" s="3"/>
      <c r="F10" s="5" t="str">
        <f t="shared" si="0"/>
        <v/>
      </c>
      <c r="G10" s="5" t="str">
        <f t="shared" si="1"/>
        <v/>
      </c>
      <c r="H10" s="9" t="str">
        <f t="shared" si="2"/>
        <v/>
      </c>
    </row>
    <row r="11" spans="1:8" x14ac:dyDescent="0.25">
      <c r="A11" s="7">
        <v>8</v>
      </c>
      <c r="B11" s="4"/>
      <c r="C11" s="3"/>
      <c r="D11" s="3"/>
      <c r="E11" s="3"/>
      <c r="F11" s="5" t="str">
        <f t="shared" si="0"/>
        <v/>
      </c>
      <c r="G11" s="5" t="str">
        <f t="shared" si="1"/>
        <v/>
      </c>
      <c r="H11" s="9" t="str">
        <f t="shared" si="2"/>
        <v/>
      </c>
    </row>
    <row r="12" spans="1:8" x14ac:dyDescent="0.25">
      <c r="A12" s="7">
        <v>9</v>
      </c>
      <c r="B12" s="4"/>
      <c r="C12" s="3"/>
      <c r="D12" s="3"/>
      <c r="E12" s="3"/>
      <c r="F12" s="5" t="str">
        <f t="shared" si="0"/>
        <v/>
      </c>
      <c r="G12" s="5" t="str">
        <f t="shared" si="1"/>
        <v/>
      </c>
      <c r="H12" s="9" t="str">
        <f t="shared" si="2"/>
        <v/>
      </c>
    </row>
    <row r="13" spans="1:8" x14ac:dyDescent="0.25">
      <c r="A13" s="7">
        <v>10</v>
      </c>
      <c r="B13" s="4"/>
      <c r="C13" s="3"/>
      <c r="D13" s="3"/>
      <c r="E13" s="3"/>
      <c r="F13" s="5" t="str">
        <f t="shared" si="0"/>
        <v/>
      </c>
      <c r="G13" s="5" t="str">
        <f t="shared" si="1"/>
        <v/>
      </c>
      <c r="H13" s="9" t="str">
        <f t="shared" si="2"/>
        <v/>
      </c>
    </row>
    <row r="14" spans="1:8" x14ac:dyDescent="0.25">
      <c r="A14" s="7">
        <v>11</v>
      </c>
      <c r="B14" s="4"/>
      <c r="C14" s="3"/>
      <c r="D14" s="3"/>
      <c r="E14" s="3"/>
      <c r="F14" s="5" t="str">
        <f t="shared" si="0"/>
        <v/>
      </c>
      <c r="G14" s="5" t="str">
        <f t="shared" si="1"/>
        <v/>
      </c>
      <c r="H14" s="9" t="str">
        <f t="shared" si="2"/>
        <v/>
      </c>
    </row>
    <row r="15" spans="1:8" x14ac:dyDescent="0.25">
      <c r="A15" s="7">
        <v>12</v>
      </c>
      <c r="B15" s="4"/>
      <c r="C15" s="3"/>
      <c r="D15" s="3"/>
      <c r="E15" s="3"/>
      <c r="F15" s="5" t="str">
        <f t="shared" si="0"/>
        <v/>
      </c>
      <c r="G15" s="5" t="str">
        <f t="shared" si="1"/>
        <v/>
      </c>
      <c r="H15" s="9" t="str">
        <f t="shared" si="2"/>
        <v/>
      </c>
    </row>
    <row r="16" spans="1:8" x14ac:dyDescent="0.25">
      <c r="A16" s="7">
        <v>13</v>
      </c>
      <c r="B16" s="4"/>
      <c r="C16" s="3"/>
      <c r="D16" s="3"/>
      <c r="E16" s="3"/>
      <c r="F16" s="5" t="str">
        <f t="shared" si="0"/>
        <v/>
      </c>
      <c r="G16" s="5" t="str">
        <f t="shared" si="1"/>
        <v/>
      </c>
      <c r="H16" s="9" t="str">
        <f t="shared" si="2"/>
        <v/>
      </c>
    </row>
    <row r="17" spans="1:8" x14ac:dyDescent="0.25">
      <c r="A17" s="7">
        <v>14</v>
      </c>
      <c r="B17" s="4"/>
      <c r="C17" s="3"/>
      <c r="D17" s="3"/>
      <c r="E17" s="3"/>
      <c r="F17" s="5" t="str">
        <f t="shared" si="0"/>
        <v/>
      </c>
      <c r="G17" s="5" t="str">
        <f t="shared" si="1"/>
        <v/>
      </c>
      <c r="H17" s="9" t="str">
        <f t="shared" si="2"/>
        <v/>
      </c>
    </row>
    <row r="18" spans="1:8" x14ac:dyDescent="0.25">
      <c r="A18" s="7">
        <v>15</v>
      </c>
      <c r="B18" s="4"/>
      <c r="C18" s="3"/>
      <c r="D18" s="3"/>
      <c r="E18" s="3"/>
      <c r="F18" s="5" t="str">
        <f t="shared" si="0"/>
        <v/>
      </c>
      <c r="G18" s="5" t="str">
        <f t="shared" si="1"/>
        <v/>
      </c>
      <c r="H18" s="9" t="str">
        <f t="shared" si="2"/>
        <v/>
      </c>
    </row>
    <row r="19" spans="1:8" x14ac:dyDescent="0.25">
      <c r="A19" s="7">
        <v>16</v>
      </c>
      <c r="B19" s="4"/>
      <c r="C19" s="3"/>
      <c r="D19" s="3"/>
      <c r="E19" s="3"/>
      <c r="F19" s="5" t="str">
        <f t="shared" si="0"/>
        <v/>
      </c>
      <c r="G19" s="5" t="str">
        <f t="shared" si="1"/>
        <v/>
      </c>
      <c r="H19" s="9" t="str">
        <f t="shared" si="2"/>
        <v/>
      </c>
    </row>
    <row r="20" spans="1:8" x14ac:dyDescent="0.25">
      <c r="A20" s="7">
        <v>17</v>
      </c>
      <c r="B20" s="4"/>
      <c r="C20" s="3"/>
      <c r="D20" s="3"/>
      <c r="E20" s="3"/>
      <c r="F20" s="5" t="str">
        <f t="shared" si="0"/>
        <v/>
      </c>
      <c r="G20" s="5" t="str">
        <f t="shared" si="1"/>
        <v/>
      </c>
      <c r="H20" s="9" t="str">
        <f t="shared" si="2"/>
        <v/>
      </c>
    </row>
    <row r="21" spans="1:8" x14ac:dyDescent="0.25">
      <c r="A21" s="7">
        <v>18</v>
      </c>
      <c r="B21" s="4"/>
      <c r="C21" s="3"/>
      <c r="D21" s="3"/>
      <c r="E21" s="3"/>
      <c r="F21" s="5" t="str">
        <f t="shared" si="0"/>
        <v/>
      </c>
      <c r="G21" s="5" t="str">
        <f t="shared" si="1"/>
        <v/>
      </c>
      <c r="H21" s="9" t="str">
        <f t="shared" si="2"/>
        <v/>
      </c>
    </row>
    <row r="22" spans="1:8" x14ac:dyDescent="0.25">
      <c r="A22" s="7">
        <v>19</v>
      </c>
      <c r="B22" s="4"/>
      <c r="C22" s="3"/>
      <c r="D22" s="3"/>
      <c r="E22" s="3"/>
      <c r="F22" s="5" t="str">
        <f t="shared" si="0"/>
        <v/>
      </c>
      <c r="G22" s="5" t="str">
        <f t="shared" si="1"/>
        <v/>
      </c>
      <c r="H22" s="9" t="str">
        <f t="shared" si="2"/>
        <v/>
      </c>
    </row>
    <row r="23" spans="1:8" x14ac:dyDescent="0.25">
      <c r="A23" s="7">
        <v>20</v>
      </c>
      <c r="B23" s="4"/>
      <c r="C23" s="3"/>
      <c r="D23" s="3"/>
      <c r="E23" s="3"/>
      <c r="F23" s="5" t="str">
        <f t="shared" si="0"/>
        <v/>
      </c>
      <c r="G23" s="5" t="str">
        <f t="shared" si="1"/>
        <v/>
      </c>
      <c r="H23" s="9" t="str">
        <f t="shared" si="2"/>
        <v/>
      </c>
    </row>
  </sheetData>
  <mergeCells count="5">
    <mergeCell ref="C2:E2"/>
    <mergeCell ref="F2:G2"/>
    <mergeCell ref="H2:H3"/>
    <mergeCell ref="B2:B3"/>
    <mergeCell ref="A2:A3"/>
  </mergeCells>
  <pageMargins left="0" right="0" top="0.39370078740157483" bottom="0.39370078740157483" header="0" footer="0"/>
  <headerFooter>
    <oddHeader>&amp;C&amp;A</oddHeader>
    <oddFooter>&amp;CLapa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cols>
    <col min="3" max="5" width="9" customWidth="1"/>
    <col min="7" max="7" width="9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5"/>
  <sheetViews>
    <sheetView zoomScaleNormal="100" workbookViewId="0">
      <selection activeCell="R6" sqref="R6"/>
    </sheetView>
  </sheetViews>
  <sheetFormatPr defaultColWidth="9" defaultRowHeight="13.8" x14ac:dyDescent="0.25"/>
  <cols>
    <col min="1" max="1" width="3.19921875" style="1" customWidth="1"/>
    <col min="2" max="2" width="17.19921875" style="2" customWidth="1"/>
    <col min="3" max="3" width="7.3984375" style="1" bestFit="1" customWidth="1"/>
    <col min="4" max="4" width="4.5" style="1" bestFit="1" customWidth="1"/>
    <col min="5" max="5" width="3.5" style="1" hidden="1" customWidth="1"/>
    <col min="6" max="6" width="7.3984375" style="1" bestFit="1" customWidth="1"/>
    <col min="7" max="7" width="4.5" style="1" bestFit="1" customWidth="1"/>
    <col min="8" max="8" width="3.5" style="1" hidden="1" customWidth="1"/>
    <col min="9" max="9" width="7.3984375" style="1" bestFit="1" customWidth="1"/>
    <col min="10" max="10" width="4.5" style="1" bestFit="1" customWidth="1"/>
    <col min="11" max="11" width="3.5" style="1" hidden="1" customWidth="1"/>
    <col min="12" max="12" width="7.3984375" style="1" bestFit="1" customWidth="1"/>
    <col min="13" max="13" width="4.5" style="1" bestFit="1" customWidth="1"/>
    <col min="14" max="14" width="3.5" style="1" hidden="1" customWidth="1"/>
    <col min="15" max="15" width="7.3984375" style="1" bestFit="1" customWidth="1"/>
    <col min="16" max="16" width="4.5" style="1" bestFit="1" customWidth="1"/>
    <col min="17" max="17" width="3.5" style="1" hidden="1" customWidth="1"/>
    <col min="18" max="18" width="7.3984375" style="1" bestFit="1" customWidth="1"/>
    <col min="19" max="19" width="4.5" style="1" bestFit="1" customWidth="1"/>
    <col min="20" max="21" width="3.5" style="1" hidden="1" customWidth="1"/>
    <col min="22" max="22" width="5.59765625" style="1" customWidth="1"/>
    <col min="23" max="23" width="11.296875" style="11" customWidth="1"/>
    <col min="24" max="16384" width="9" style="2"/>
  </cols>
  <sheetData>
    <row r="1" spans="1:24" ht="14.4" thickBot="1" x14ac:dyDescent="0.3">
      <c r="B1" s="2" t="s">
        <v>133</v>
      </c>
      <c r="V1" s="47"/>
    </row>
    <row r="2" spans="1:24" x14ac:dyDescent="0.25">
      <c r="A2" s="263"/>
      <c r="B2" s="264"/>
      <c r="C2" s="253" t="s">
        <v>11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6" t="s">
        <v>12</v>
      </c>
      <c r="P2" s="254"/>
      <c r="Q2" s="254"/>
      <c r="R2" s="254"/>
      <c r="S2" s="254"/>
      <c r="T2" s="257"/>
      <c r="U2" s="273"/>
      <c r="V2" s="274"/>
      <c r="W2" s="260" t="s">
        <v>7</v>
      </c>
    </row>
    <row r="3" spans="1:24" ht="36" customHeight="1" x14ac:dyDescent="0.25">
      <c r="A3" s="279" t="s">
        <v>8</v>
      </c>
      <c r="B3" s="277" t="s">
        <v>3</v>
      </c>
      <c r="C3" s="281" t="s">
        <v>15</v>
      </c>
      <c r="D3" s="252"/>
      <c r="E3" s="265" t="s">
        <v>9</v>
      </c>
      <c r="F3" s="252" t="s">
        <v>28</v>
      </c>
      <c r="G3" s="252"/>
      <c r="H3" s="258" t="s">
        <v>9</v>
      </c>
      <c r="I3" s="252" t="s">
        <v>14</v>
      </c>
      <c r="J3" s="252"/>
      <c r="K3" s="265" t="s">
        <v>9</v>
      </c>
      <c r="L3" s="252" t="s">
        <v>13</v>
      </c>
      <c r="M3" s="252"/>
      <c r="N3" s="267" t="s">
        <v>9</v>
      </c>
      <c r="O3" s="281" t="s">
        <v>16</v>
      </c>
      <c r="P3" s="252"/>
      <c r="Q3" s="265" t="s">
        <v>9</v>
      </c>
      <c r="R3" s="252" t="s">
        <v>29</v>
      </c>
      <c r="S3" s="252"/>
      <c r="T3" s="269" t="s">
        <v>9</v>
      </c>
      <c r="U3" s="271" t="s">
        <v>10</v>
      </c>
      <c r="V3" s="275" t="s">
        <v>2</v>
      </c>
      <c r="W3" s="261"/>
      <c r="X3" s="39"/>
    </row>
    <row r="4" spans="1:24" ht="14.4" thickBot="1" x14ac:dyDescent="0.3">
      <c r="A4" s="280"/>
      <c r="B4" s="282"/>
      <c r="C4" s="46" t="s">
        <v>5</v>
      </c>
      <c r="D4" s="43" t="s">
        <v>1</v>
      </c>
      <c r="E4" s="266"/>
      <c r="F4" s="52" t="s">
        <v>5</v>
      </c>
      <c r="G4" s="43" t="s">
        <v>1</v>
      </c>
      <c r="H4" s="259"/>
      <c r="I4" s="45" t="s">
        <v>5</v>
      </c>
      <c r="J4" s="43" t="s">
        <v>1</v>
      </c>
      <c r="K4" s="266"/>
      <c r="L4" s="52" t="s">
        <v>5</v>
      </c>
      <c r="M4" s="43" t="s">
        <v>1</v>
      </c>
      <c r="N4" s="268"/>
      <c r="O4" s="44" t="s">
        <v>5</v>
      </c>
      <c r="P4" s="43" t="s">
        <v>1</v>
      </c>
      <c r="Q4" s="266"/>
      <c r="R4" s="52" t="s">
        <v>5</v>
      </c>
      <c r="S4" s="43" t="s">
        <v>1</v>
      </c>
      <c r="T4" s="270"/>
      <c r="U4" s="272"/>
      <c r="V4" s="276"/>
      <c r="W4" s="262"/>
    </row>
    <row r="5" spans="1:24" x14ac:dyDescent="0.25">
      <c r="A5" s="25">
        <v>1</v>
      </c>
      <c r="B5" s="127" t="s">
        <v>138</v>
      </c>
      <c r="C5" s="34"/>
      <c r="D5" s="24" t="str">
        <f t="shared" ref="D5:D6" si="0">IF(C5="nav","nav",IF(C5="","",COUNTIF(C$5:C$34,"&gt;"&amp;C5)+1))</f>
        <v/>
      </c>
      <c r="E5" s="51" t="str">
        <f t="shared" ref="E5:E6" si="1">IF(OR(U5="nav"),"nav",IF(C5="","",COUNTIFS(C$5:C$34,"&gt;"&amp;C5,U$5:U$34,"&lt;&gt;nav")+1))</f>
        <v/>
      </c>
      <c r="F5" s="34"/>
      <c r="G5" s="24" t="str">
        <f>IF(F5="nav","nav",IF(F5="","",COUNTIF(F$5:F$34,"&gt;"&amp;F5)+1))</f>
        <v/>
      </c>
      <c r="H5" s="51" t="str">
        <f t="shared" ref="H5:H6" si="2">IF(OR(U5="nav"),"nav",IF(F5="","",COUNTIFS(F$5:F$34,"&gt;"&amp;F5,U$5:U$34,"&lt;&gt;nav")+1))</f>
        <v/>
      </c>
      <c r="I5" s="34"/>
      <c r="J5" s="24" t="str">
        <f>IF(I5="nav","nav",IF(I5="","",COUNTIF(I$5:I$34,"&gt;"&amp;I5)+1))</f>
        <v/>
      </c>
      <c r="K5" s="51" t="str">
        <f t="shared" ref="K5:K6" si="3">IF(OR(U5="nav"),"nav",IF(I5="","",COUNTIFS(I$5:I$34,"&gt;"&amp;I5,U$5:U$34,"&lt;&gt;nav")+1))</f>
        <v/>
      </c>
      <c r="L5" s="34"/>
      <c r="M5" s="24" t="str">
        <f t="shared" ref="M5:M6" si="4">IF(L5="nav","nav",IF(L5="","",COUNTIF(L$5:L$34,"&gt;"&amp;L5)+1))</f>
        <v/>
      </c>
      <c r="N5" s="53" t="str">
        <f t="shared" ref="N5:N6" si="5">IF(OR(U5="nav"),"nav",IF(L5="","",COUNTIFS(L$5:L$34,"&gt;"&amp;L5,U$5:U$34,"&lt;&gt;nav")+1))</f>
        <v/>
      </c>
      <c r="O5" s="34"/>
      <c r="P5" s="24" t="str">
        <f>IF(O5="nav","nav",IF(O5="","",COUNTIF(O$5:O$34,"&lt;"&amp;O5)+1))</f>
        <v/>
      </c>
      <c r="Q5" s="51" t="str">
        <f t="shared" ref="Q5:Q6" si="6">IF(OR(U5="nav"),"nav",IF(O5="","",COUNTIFS(O$5:O$34,"&lt;"&amp;O5,U$5:U$34,"&lt;&gt;nav")+1))</f>
        <v/>
      </c>
      <c r="R5" s="34"/>
      <c r="S5" s="23" t="str">
        <f>IF(R5="nav","nav",IF(R5="","",COUNTIF(R$5:R$34,"&lt;"&amp;R5)+1))</f>
        <v/>
      </c>
      <c r="T5" s="20" t="str">
        <f>IF(OR(U5="nav"),"nav",IF(R5="","",COUNTIFS(R$5:R$34,"&lt;"&amp;R5,U$5:U$34,"&lt;&gt;nav")+1))</f>
        <v/>
      </c>
      <c r="U5" s="21" t="str">
        <f>IF(OR(D5="nav",G5="nav",J5="nav",M5="nav",P5="nav",S5="nav"),"nav","")</f>
        <v/>
      </c>
      <c r="V5" s="37" t="str">
        <f t="shared" ref="V5:V6" si="7">IF(OR(AND(D5="",G5="",M5="",P5="",S5="",J5=""),U5="nav"),"",AVERAGE(E5,H5,K5,N5,Q5,T5))</f>
        <v/>
      </c>
      <c r="W5" s="40" t="str">
        <f t="shared" ref="W5:W6" si="8">IF(OR(V5="",V5="nav"),"",COUNTIF(V$5:V$34,"&lt;"&amp;V5)+1)</f>
        <v/>
      </c>
    </row>
    <row r="6" spans="1:24" x14ac:dyDescent="0.25">
      <c r="A6" s="15">
        <v>2</v>
      </c>
      <c r="B6" s="193" t="s">
        <v>139</v>
      </c>
      <c r="C6" s="154">
        <v>1.96</v>
      </c>
      <c r="D6" s="157">
        <f t="shared" si="0"/>
        <v>3</v>
      </c>
      <c r="E6" s="146">
        <f t="shared" si="1"/>
        <v>3</v>
      </c>
      <c r="F6" s="154">
        <v>8.98</v>
      </c>
      <c r="G6" s="157">
        <f t="shared" ref="G6" si="9">IF(F6="nav","nav",IF(F6="","",COUNTIF(F$5:F$34,"&gt;"&amp;F6)+1))</f>
        <v>3</v>
      </c>
      <c r="H6" s="146">
        <f t="shared" si="2"/>
        <v>3</v>
      </c>
      <c r="I6" s="154">
        <v>24</v>
      </c>
      <c r="J6" s="145">
        <f t="shared" ref="J6" si="10">IF(I6="nav","nav",IF(I6="","",COUNTIF(I$5:I$34,"&gt;"&amp;I6)+1))</f>
        <v>1</v>
      </c>
      <c r="K6" s="147">
        <f t="shared" si="3"/>
        <v>1</v>
      </c>
      <c r="L6" s="154">
        <v>56</v>
      </c>
      <c r="M6" s="157">
        <f t="shared" si="4"/>
        <v>1</v>
      </c>
      <c r="N6" s="148">
        <f t="shared" si="5"/>
        <v>1</v>
      </c>
      <c r="O6" s="154">
        <v>5.4</v>
      </c>
      <c r="P6" s="157">
        <f t="shared" ref="P6" si="11">IF(O6="nav","nav",IF(O6="","",COUNTIF(O$5:O$34,"&lt;"&amp;O6)+1))</f>
        <v>4</v>
      </c>
      <c r="Q6" s="146">
        <f t="shared" si="6"/>
        <v>4</v>
      </c>
      <c r="R6" s="154" t="s">
        <v>317</v>
      </c>
      <c r="S6" s="158">
        <f t="shared" ref="S6" si="12">IF(R6="nav","nav",IF(R6="","",COUNTIF(R$5:R$34,"&lt;"&amp;R6)+1))</f>
        <v>4</v>
      </c>
      <c r="T6" s="151">
        <f t="shared" ref="T6" si="13">IF(OR(U6="nav"),"nav",IF(R6="","",COUNTIFS(R$5:R$34,"&lt;"&amp;R6,U$5:U$34,"&lt;&gt;nav")+1))</f>
        <v>4</v>
      </c>
      <c r="U6" s="152" t="str">
        <f t="shared" ref="U6" si="14">IF(OR(D6="nav",G6="nav",J6="nav",M6="nav",P6="nav",S6="nav"),"nav","")</f>
        <v/>
      </c>
      <c r="V6" s="153">
        <f t="shared" si="7"/>
        <v>2.6666666666666665</v>
      </c>
      <c r="W6" s="41">
        <f t="shared" si="8"/>
        <v>3</v>
      </c>
    </row>
    <row r="7" spans="1:24" x14ac:dyDescent="0.25">
      <c r="A7" s="15">
        <v>3</v>
      </c>
      <c r="B7" s="195" t="s">
        <v>140</v>
      </c>
      <c r="C7" s="154">
        <v>2.16</v>
      </c>
      <c r="D7" s="157">
        <f t="shared" ref="D7:D34" si="15">IF(C7="nav","nav",IF(C7="","",COUNTIF(C$5:C$34,"&gt;"&amp;C7)+1))</f>
        <v>1</v>
      </c>
      <c r="E7" s="146">
        <f t="shared" ref="E7:E34" si="16">IF(OR(U7="nav"),"nav",IF(C7="","",COUNTIFS(C$5:C$34,"&gt;"&amp;C7,U$5:U$34,"&lt;&gt;nav")+1))</f>
        <v>1</v>
      </c>
      <c r="F7" s="154">
        <v>10.08</v>
      </c>
      <c r="G7" s="157">
        <f t="shared" ref="G7:G34" si="17">IF(F7="nav","nav",IF(F7="","",COUNTIF(F$5:F$34,"&gt;"&amp;F7)+1))</f>
        <v>1</v>
      </c>
      <c r="H7" s="146">
        <f t="shared" ref="H7:H34" si="18">IF(OR(U7="nav"),"nav",IF(F7="","",COUNTIFS(F$5:F$34,"&gt;"&amp;F7,U$5:U$34,"&lt;&gt;nav")+1))</f>
        <v>1</v>
      </c>
      <c r="I7" s="154">
        <v>17</v>
      </c>
      <c r="J7" s="145">
        <f t="shared" ref="J7:J34" si="19">IF(I7="nav","nav",IF(I7="","",COUNTIF(I$5:I$34,"&gt;"&amp;I7)+1))</f>
        <v>2</v>
      </c>
      <c r="K7" s="147">
        <f t="shared" ref="K7:K34" si="20">IF(OR(U7="nav"),"nav",IF(I7="","",COUNTIFS(I$5:I$34,"&gt;"&amp;I7,U$5:U$34,"&lt;&gt;nav")+1))</f>
        <v>2</v>
      </c>
      <c r="L7" s="154">
        <v>43</v>
      </c>
      <c r="M7" s="157">
        <f t="shared" ref="M7:M34" si="21">IF(L7="nav","nav",IF(L7="","",COUNTIF(L$5:L$34,"&gt;"&amp;L7)+1))</f>
        <v>3</v>
      </c>
      <c r="N7" s="148">
        <f t="shared" ref="N7:N34" si="22">IF(OR(U7="nav"),"nav",IF(L7="","",COUNTIFS(L$5:L$34,"&gt;"&amp;L7,U$5:U$34,"&lt;&gt;nav")+1))</f>
        <v>3</v>
      </c>
      <c r="O7" s="154">
        <v>5.0999999999999996</v>
      </c>
      <c r="P7" s="157">
        <f t="shared" ref="P7:P34" si="23">IF(O7="nav","nav",IF(O7="","",COUNTIF(O$5:O$34,"&lt;"&amp;O7)+1))</f>
        <v>3</v>
      </c>
      <c r="Q7" s="146">
        <f t="shared" ref="Q7:Q34" si="24">IF(OR(U7="nav"),"nav",IF(O7="","",COUNTIFS(O$5:O$34,"&lt;"&amp;O7,U$5:U$34,"&lt;&gt;nav")+1))</f>
        <v>3</v>
      </c>
      <c r="R7" s="154" t="s">
        <v>332</v>
      </c>
      <c r="S7" s="158">
        <f t="shared" ref="S7:S34" si="25">IF(R7="nav","nav",IF(R7="","",COUNTIF(R$5:R$34,"&lt;"&amp;R7)+1))</f>
        <v>2</v>
      </c>
      <c r="T7" s="151">
        <f t="shared" ref="T7:T34" si="26">IF(OR(U7="nav"),"nav",IF(R7="","",COUNTIFS(R$5:R$34,"&lt;"&amp;R7,U$5:U$34,"&lt;&gt;nav")+1))</f>
        <v>2</v>
      </c>
      <c r="U7" s="152" t="str">
        <f t="shared" ref="U7:U34" si="27">IF(OR(D7="nav",G7="nav",J7="nav",M7="nav",P7="nav",S7="nav"),"nav","")</f>
        <v/>
      </c>
      <c r="V7" s="153">
        <f t="shared" ref="V7:V34" si="28">IF(OR(AND(D7="",G7="",M7="",P7="",S7="",J7=""),U7="nav"),"",AVERAGE(E7,H7,K7,N7,Q7,T7))</f>
        <v>2</v>
      </c>
      <c r="W7" s="41">
        <f t="shared" ref="W7:W34" si="29">IF(OR(V7="",V7="nav"),"",COUNTIF(V$5:V$34,"&lt;"&amp;V7)+1)</f>
        <v>1</v>
      </c>
    </row>
    <row r="8" spans="1:24" x14ac:dyDescent="0.25">
      <c r="A8" s="15">
        <v>4</v>
      </c>
      <c r="B8" s="196" t="s">
        <v>84</v>
      </c>
      <c r="C8" s="154">
        <v>2.04</v>
      </c>
      <c r="D8" s="157">
        <f t="shared" si="15"/>
        <v>2</v>
      </c>
      <c r="E8" s="146">
        <f t="shared" si="16"/>
        <v>2</v>
      </c>
      <c r="F8" s="154">
        <v>8.6</v>
      </c>
      <c r="G8" s="157">
        <f t="shared" si="17"/>
        <v>4</v>
      </c>
      <c r="H8" s="146">
        <f t="shared" si="18"/>
        <v>4</v>
      </c>
      <c r="I8" s="154">
        <v>12</v>
      </c>
      <c r="J8" s="145">
        <f t="shared" si="19"/>
        <v>3</v>
      </c>
      <c r="K8" s="147">
        <f t="shared" si="20"/>
        <v>3</v>
      </c>
      <c r="L8" s="154">
        <v>45</v>
      </c>
      <c r="M8" s="157">
        <f t="shared" si="21"/>
        <v>2</v>
      </c>
      <c r="N8" s="148">
        <f t="shared" si="22"/>
        <v>2</v>
      </c>
      <c r="O8" s="154">
        <v>4.7</v>
      </c>
      <c r="P8" s="157">
        <f t="shared" si="23"/>
        <v>1</v>
      </c>
      <c r="Q8" s="146">
        <f t="shared" si="24"/>
        <v>1</v>
      </c>
      <c r="R8" s="154" t="s">
        <v>331</v>
      </c>
      <c r="S8" s="158">
        <f t="shared" si="25"/>
        <v>1</v>
      </c>
      <c r="T8" s="151">
        <f t="shared" si="26"/>
        <v>1</v>
      </c>
      <c r="U8" s="152" t="str">
        <f t="shared" si="27"/>
        <v/>
      </c>
      <c r="V8" s="153">
        <f t="shared" si="28"/>
        <v>2.1666666666666665</v>
      </c>
      <c r="W8" s="41">
        <f t="shared" si="29"/>
        <v>2</v>
      </c>
    </row>
    <row r="9" spans="1:24" x14ac:dyDescent="0.25">
      <c r="A9" s="15">
        <v>5</v>
      </c>
      <c r="B9" s="123" t="s">
        <v>90</v>
      </c>
      <c r="C9" s="34"/>
      <c r="D9" s="13" t="str">
        <f t="shared" si="15"/>
        <v/>
      </c>
      <c r="E9" s="12" t="str">
        <f t="shared" si="16"/>
        <v/>
      </c>
      <c r="F9" s="34"/>
      <c r="G9" s="13" t="str">
        <f t="shared" si="17"/>
        <v/>
      </c>
      <c r="H9" s="12" t="str">
        <f t="shared" si="18"/>
        <v/>
      </c>
      <c r="I9" s="34"/>
      <c r="J9" s="24" t="str">
        <f t="shared" si="19"/>
        <v/>
      </c>
      <c r="K9" s="56" t="str">
        <f t="shared" si="20"/>
        <v/>
      </c>
      <c r="L9" s="58"/>
      <c r="M9" s="13" t="str">
        <f t="shared" si="21"/>
        <v/>
      </c>
      <c r="N9" s="31" t="str">
        <f t="shared" si="22"/>
        <v/>
      </c>
      <c r="O9" s="34"/>
      <c r="P9" s="13" t="str">
        <f t="shared" si="23"/>
        <v/>
      </c>
      <c r="Q9" s="12" t="str">
        <f t="shared" si="24"/>
        <v/>
      </c>
      <c r="R9" s="58"/>
      <c r="S9" s="18" t="str">
        <f t="shared" si="25"/>
        <v/>
      </c>
      <c r="T9" s="16" t="str">
        <f t="shared" si="26"/>
        <v/>
      </c>
      <c r="U9" s="21" t="str">
        <f t="shared" si="27"/>
        <v/>
      </c>
      <c r="V9" s="37" t="str">
        <f t="shared" si="28"/>
        <v/>
      </c>
      <c r="W9" s="41" t="str">
        <f t="shared" si="29"/>
        <v/>
      </c>
    </row>
    <row r="10" spans="1:24" x14ac:dyDescent="0.25">
      <c r="A10" s="15">
        <v>6</v>
      </c>
      <c r="B10" s="71"/>
      <c r="C10" s="34"/>
      <c r="D10" s="116" t="str">
        <f t="shared" si="15"/>
        <v/>
      </c>
      <c r="E10" s="12" t="str">
        <f t="shared" si="16"/>
        <v/>
      </c>
      <c r="F10" s="57"/>
      <c r="G10" s="13" t="str">
        <f t="shared" si="17"/>
        <v/>
      </c>
      <c r="H10" s="12" t="str">
        <f t="shared" si="18"/>
        <v/>
      </c>
      <c r="I10" s="57"/>
      <c r="J10" s="24" t="str">
        <f t="shared" si="19"/>
        <v/>
      </c>
      <c r="K10" s="56" t="str">
        <f t="shared" si="20"/>
        <v/>
      </c>
      <c r="L10" s="58"/>
      <c r="M10" s="13" t="str">
        <f t="shared" si="21"/>
        <v/>
      </c>
      <c r="N10" s="31" t="str">
        <f t="shared" si="22"/>
        <v/>
      </c>
      <c r="O10" s="34"/>
      <c r="P10" s="13" t="str">
        <f t="shared" si="23"/>
        <v/>
      </c>
      <c r="Q10" s="12" t="str">
        <f t="shared" si="24"/>
        <v/>
      </c>
      <c r="R10" s="58"/>
      <c r="S10" s="18" t="str">
        <f t="shared" si="25"/>
        <v/>
      </c>
      <c r="T10" s="16" t="str">
        <f t="shared" si="26"/>
        <v/>
      </c>
      <c r="U10" s="21" t="str">
        <f t="shared" si="27"/>
        <v/>
      </c>
      <c r="V10" s="37" t="str">
        <f t="shared" si="28"/>
        <v/>
      </c>
      <c r="W10" s="41" t="str">
        <f t="shared" si="29"/>
        <v/>
      </c>
    </row>
    <row r="11" spans="1:24" x14ac:dyDescent="0.25">
      <c r="A11" s="15">
        <v>7</v>
      </c>
      <c r="B11" s="189" t="s">
        <v>318</v>
      </c>
      <c r="C11" s="34">
        <v>1.96</v>
      </c>
      <c r="D11" s="117">
        <f t="shared" si="15"/>
        <v>3</v>
      </c>
      <c r="E11" s="12">
        <f t="shared" si="16"/>
        <v>3</v>
      </c>
      <c r="F11" s="34">
        <v>9.1</v>
      </c>
      <c r="G11" s="13">
        <f t="shared" si="17"/>
        <v>2</v>
      </c>
      <c r="H11" s="12">
        <f t="shared" si="18"/>
        <v>2</v>
      </c>
      <c r="I11" s="34">
        <v>12</v>
      </c>
      <c r="J11" s="24">
        <f t="shared" si="19"/>
        <v>3</v>
      </c>
      <c r="K11" s="56">
        <f t="shared" si="20"/>
        <v>3</v>
      </c>
      <c r="L11" s="58">
        <v>36</v>
      </c>
      <c r="M11" s="13">
        <f t="shared" si="21"/>
        <v>4</v>
      </c>
      <c r="N11" s="31">
        <f t="shared" si="22"/>
        <v>4</v>
      </c>
      <c r="O11" s="34">
        <v>4.9000000000000004</v>
      </c>
      <c r="P11" s="13">
        <f t="shared" si="23"/>
        <v>2</v>
      </c>
      <c r="Q11" s="12">
        <f t="shared" si="24"/>
        <v>2</v>
      </c>
      <c r="R11" s="58" t="s">
        <v>319</v>
      </c>
      <c r="S11" s="18">
        <f t="shared" si="25"/>
        <v>3</v>
      </c>
      <c r="T11" s="16">
        <f t="shared" si="26"/>
        <v>3</v>
      </c>
      <c r="U11" s="21" t="str">
        <f t="shared" si="27"/>
        <v/>
      </c>
      <c r="V11" s="37">
        <f t="shared" si="28"/>
        <v>2.8333333333333335</v>
      </c>
      <c r="W11" s="41">
        <f t="shared" si="29"/>
        <v>4</v>
      </c>
    </row>
    <row r="12" spans="1:24" x14ac:dyDescent="0.25">
      <c r="A12" s="15">
        <v>8</v>
      </c>
      <c r="B12" s="68"/>
      <c r="C12" s="34"/>
      <c r="D12" s="13" t="str">
        <f t="shared" si="15"/>
        <v/>
      </c>
      <c r="E12" s="12" t="str">
        <f t="shared" si="16"/>
        <v/>
      </c>
      <c r="F12" s="57"/>
      <c r="G12" s="13" t="str">
        <f t="shared" si="17"/>
        <v/>
      </c>
      <c r="H12" s="12" t="str">
        <f t="shared" si="18"/>
        <v/>
      </c>
      <c r="I12" s="57"/>
      <c r="J12" s="24" t="str">
        <f t="shared" si="19"/>
        <v/>
      </c>
      <c r="K12" s="56" t="str">
        <f t="shared" si="20"/>
        <v/>
      </c>
      <c r="L12" s="58"/>
      <c r="M12" s="13" t="str">
        <f t="shared" si="21"/>
        <v/>
      </c>
      <c r="N12" s="31" t="str">
        <f t="shared" si="22"/>
        <v/>
      </c>
      <c r="O12" s="34"/>
      <c r="P12" s="13" t="str">
        <f t="shared" si="23"/>
        <v/>
      </c>
      <c r="Q12" s="12" t="str">
        <f t="shared" si="24"/>
        <v/>
      </c>
      <c r="R12" s="58"/>
      <c r="S12" s="18" t="str">
        <f t="shared" si="25"/>
        <v/>
      </c>
      <c r="T12" s="16" t="str">
        <f t="shared" si="26"/>
        <v/>
      </c>
      <c r="U12" s="21" t="str">
        <f t="shared" si="27"/>
        <v/>
      </c>
      <c r="V12" s="37" t="str">
        <f t="shared" si="28"/>
        <v/>
      </c>
      <c r="W12" s="41" t="str">
        <f t="shared" si="29"/>
        <v/>
      </c>
    </row>
    <row r="13" spans="1:24" x14ac:dyDescent="0.25">
      <c r="A13" s="15">
        <v>9</v>
      </c>
      <c r="B13" s="68"/>
      <c r="C13" s="34"/>
      <c r="D13" s="13" t="str">
        <f t="shared" si="15"/>
        <v/>
      </c>
      <c r="E13" s="12" t="str">
        <f t="shared" si="16"/>
        <v/>
      </c>
      <c r="F13" s="34"/>
      <c r="G13" s="13" t="str">
        <f t="shared" si="17"/>
        <v/>
      </c>
      <c r="H13" s="12" t="str">
        <f t="shared" si="18"/>
        <v/>
      </c>
      <c r="I13" s="34"/>
      <c r="J13" s="24" t="str">
        <f t="shared" si="19"/>
        <v/>
      </c>
      <c r="K13" s="56" t="str">
        <f t="shared" si="20"/>
        <v/>
      </c>
      <c r="L13" s="34"/>
      <c r="M13" s="13" t="str">
        <f t="shared" si="21"/>
        <v/>
      </c>
      <c r="N13" s="31" t="str">
        <f t="shared" si="22"/>
        <v/>
      </c>
      <c r="O13" s="34"/>
      <c r="P13" s="13" t="str">
        <f t="shared" si="23"/>
        <v/>
      </c>
      <c r="Q13" s="12" t="str">
        <f t="shared" si="24"/>
        <v/>
      </c>
      <c r="R13" s="34"/>
      <c r="S13" s="18" t="str">
        <f t="shared" si="25"/>
        <v/>
      </c>
      <c r="T13" s="16" t="str">
        <f t="shared" si="26"/>
        <v/>
      </c>
      <c r="U13" s="21" t="str">
        <f t="shared" si="27"/>
        <v/>
      </c>
      <c r="V13" s="37" t="str">
        <f t="shared" si="28"/>
        <v/>
      </c>
      <c r="W13" s="41" t="str">
        <f t="shared" si="29"/>
        <v/>
      </c>
    </row>
    <row r="14" spans="1:24" x14ac:dyDescent="0.25">
      <c r="A14" s="15">
        <v>10</v>
      </c>
      <c r="B14" s="68"/>
      <c r="C14" s="34"/>
      <c r="D14" s="13" t="str">
        <f t="shared" si="15"/>
        <v/>
      </c>
      <c r="E14" s="12" t="str">
        <f t="shared" si="16"/>
        <v/>
      </c>
      <c r="F14" s="34"/>
      <c r="G14" s="13" t="str">
        <f t="shared" si="17"/>
        <v/>
      </c>
      <c r="H14" s="12" t="str">
        <f t="shared" si="18"/>
        <v/>
      </c>
      <c r="I14" s="34"/>
      <c r="J14" s="24" t="str">
        <f t="shared" si="19"/>
        <v/>
      </c>
      <c r="K14" s="56" t="str">
        <f t="shared" si="20"/>
        <v/>
      </c>
      <c r="L14" s="34"/>
      <c r="M14" s="13" t="str">
        <f t="shared" si="21"/>
        <v/>
      </c>
      <c r="N14" s="31" t="str">
        <f t="shared" si="22"/>
        <v/>
      </c>
      <c r="O14" s="34"/>
      <c r="P14" s="13" t="str">
        <f t="shared" si="23"/>
        <v/>
      </c>
      <c r="Q14" s="12" t="str">
        <f t="shared" si="24"/>
        <v/>
      </c>
      <c r="R14" s="34"/>
      <c r="S14" s="18" t="str">
        <f t="shared" si="25"/>
        <v/>
      </c>
      <c r="T14" s="16" t="str">
        <f t="shared" si="26"/>
        <v/>
      </c>
      <c r="U14" s="21" t="str">
        <f t="shared" si="27"/>
        <v/>
      </c>
      <c r="V14" s="37" t="str">
        <f t="shared" si="28"/>
        <v/>
      </c>
      <c r="W14" s="41" t="str">
        <f t="shared" si="29"/>
        <v/>
      </c>
    </row>
    <row r="15" spans="1:24" x14ac:dyDescent="0.25">
      <c r="A15" s="15">
        <v>11</v>
      </c>
      <c r="B15" s="68"/>
      <c r="C15" s="34"/>
      <c r="D15" s="13" t="str">
        <f t="shared" si="15"/>
        <v/>
      </c>
      <c r="E15" s="12" t="str">
        <f t="shared" si="16"/>
        <v/>
      </c>
      <c r="F15" s="34"/>
      <c r="G15" s="13" t="str">
        <f t="shared" si="17"/>
        <v/>
      </c>
      <c r="H15" s="12" t="str">
        <f t="shared" si="18"/>
        <v/>
      </c>
      <c r="I15" s="34"/>
      <c r="J15" s="24" t="str">
        <f t="shared" si="19"/>
        <v/>
      </c>
      <c r="K15" s="56" t="str">
        <f t="shared" si="20"/>
        <v/>
      </c>
      <c r="L15" s="34"/>
      <c r="M15" s="13" t="str">
        <f t="shared" si="21"/>
        <v/>
      </c>
      <c r="N15" s="31" t="str">
        <f t="shared" si="22"/>
        <v/>
      </c>
      <c r="O15" s="34"/>
      <c r="P15" s="13" t="str">
        <f t="shared" si="23"/>
        <v/>
      </c>
      <c r="Q15" s="12" t="str">
        <f t="shared" si="24"/>
        <v/>
      </c>
      <c r="R15" s="34"/>
      <c r="S15" s="18" t="str">
        <f t="shared" si="25"/>
        <v/>
      </c>
      <c r="T15" s="16" t="str">
        <f t="shared" si="26"/>
        <v/>
      </c>
      <c r="U15" s="21" t="str">
        <f t="shared" si="27"/>
        <v/>
      </c>
      <c r="V15" s="37" t="str">
        <f t="shared" si="28"/>
        <v/>
      </c>
      <c r="W15" s="41" t="str">
        <f t="shared" si="29"/>
        <v/>
      </c>
    </row>
    <row r="16" spans="1:24" x14ac:dyDescent="0.25">
      <c r="A16" s="15">
        <v>12</v>
      </c>
      <c r="B16" s="68"/>
      <c r="C16" s="34"/>
      <c r="D16" s="13" t="str">
        <f t="shared" si="15"/>
        <v/>
      </c>
      <c r="E16" s="12" t="str">
        <f t="shared" si="16"/>
        <v/>
      </c>
      <c r="F16" s="34"/>
      <c r="G16" s="13" t="str">
        <f t="shared" si="17"/>
        <v/>
      </c>
      <c r="H16" s="12" t="str">
        <f t="shared" si="18"/>
        <v/>
      </c>
      <c r="I16" s="34"/>
      <c r="J16" s="24" t="str">
        <f t="shared" si="19"/>
        <v/>
      </c>
      <c r="K16" s="56" t="str">
        <f t="shared" si="20"/>
        <v/>
      </c>
      <c r="L16" s="34"/>
      <c r="M16" s="13" t="str">
        <f t="shared" si="21"/>
        <v/>
      </c>
      <c r="N16" s="31" t="str">
        <f t="shared" si="22"/>
        <v/>
      </c>
      <c r="O16" s="34"/>
      <c r="P16" s="13" t="str">
        <f t="shared" si="23"/>
        <v/>
      </c>
      <c r="Q16" s="12" t="str">
        <f t="shared" si="24"/>
        <v/>
      </c>
      <c r="R16" s="34"/>
      <c r="S16" s="18" t="str">
        <f t="shared" si="25"/>
        <v/>
      </c>
      <c r="T16" s="16" t="str">
        <f t="shared" si="26"/>
        <v/>
      </c>
      <c r="U16" s="21" t="str">
        <f t="shared" si="27"/>
        <v/>
      </c>
      <c r="V16" s="37" t="str">
        <f t="shared" si="28"/>
        <v/>
      </c>
      <c r="W16" s="41" t="str">
        <f t="shared" si="29"/>
        <v/>
      </c>
    </row>
    <row r="17" spans="1:23" x14ac:dyDescent="0.25">
      <c r="A17" s="92">
        <v>13</v>
      </c>
      <c r="B17" s="91"/>
      <c r="C17" s="34"/>
      <c r="D17" s="13" t="str">
        <f t="shared" si="15"/>
        <v/>
      </c>
      <c r="E17" s="12" t="str">
        <f t="shared" si="16"/>
        <v/>
      </c>
      <c r="F17" s="34"/>
      <c r="G17" s="13" t="str">
        <f t="shared" si="17"/>
        <v/>
      </c>
      <c r="H17" s="12" t="str">
        <f t="shared" si="18"/>
        <v/>
      </c>
      <c r="I17" s="34"/>
      <c r="J17" s="24" t="str">
        <f t="shared" si="19"/>
        <v/>
      </c>
      <c r="K17" s="56" t="str">
        <f t="shared" si="20"/>
        <v/>
      </c>
      <c r="L17" s="34"/>
      <c r="M17" s="13" t="str">
        <f t="shared" si="21"/>
        <v/>
      </c>
      <c r="N17" s="31" t="str">
        <f t="shared" si="22"/>
        <v/>
      </c>
      <c r="O17" s="34"/>
      <c r="P17" s="13" t="str">
        <f t="shared" si="23"/>
        <v/>
      </c>
      <c r="Q17" s="12" t="str">
        <f t="shared" si="24"/>
        <v/>
      </c>
      <c r="R17" s="34"/>
      <c r="S17" s="18" t="str">
        <f t="shared" si="25"/>
        <v/>
      </c>
      <c r="T17" s="16" t="str">
        <f t="shared" si="26"/>
        <v/>
      </c>
      <c r="U17" s="21" t="str">
        <f t="shared" si="27"/>
        <v/>
      </c>
      <c r="V17" s="37" t="str">
        <f t="shared" si="28"/>
        <v/>
      </c>
      <c r="W17" s="41" t="str">
        <f t="shared" si="29"/>
        <v/>
      </c>
    </row>
    <row r="18" spans="1:23" x14ac:dyDescent="0.25">
      <c r="A18" s="92">
        <v>14</v>
      </c>
      <c r="B18" s="95"/>
      <c r="C18" s="34"/>
      <c r="D18" s="13" t="str">
        <f t="shared" si="15"/>
        <v/>
      </c>
      <c r="E18" s="12" t="str">
        <f t="shared" si="16"/>
        <v/>
      </c>
      <c r="F18" s="34"/>
      <c r="G18" s="13" t="str">
        <f t="shared" si="17"/>
        <v/>
      </c>
      <c r="H18" s="12" t="str">
        <f t="shared" si="18"/>
        <v/>
      </c>
      <c r="I18" s="34"/>
      <c r="J18" s="24" t="str">
        <f t="shared" si="19"/>
        <v/>
      </c>
      <c r="K18" s="56" t="str">
        <f t="shared" si="20"/>
        <v/>
      </c>
      <c r="L18" s="34"/>
      <c r="M18" s="13" t="str">
        <f t="shared" si="21"/>
        <v/>
      </c>
      <c r="N18" s="31" t="str">
        <f t="shared" si="22"/>
        <v/>
      </c>
      <c r="O18" s="34"/>
      <c r="P18" s="13" t="str">
        <f t="shared" si="23"/>
        <v/>
      </c>
      <c r="Q18" s="12" t="str">
        <f t="shared" si="24"/>
        <v/>
      </c>
      <c r="R18" s="34"/>
      <c r="S18" s="18" t="str">
        <f t="shared" si="25"/>
        <v/>
      </c>
      <c r="T18" s="16" t="str">
        <f t="shared" si="26"/>
        <v/>
      </c>
      <c r="U18" s="21" t="str">
        <f t="shared" si="27"/>
        <v/>
      </c>
      <c r="V18" s="37" t="str">
        <f t="shared" si="28"/>
        <v/>
      </c>
      <c r="W18" s="41" t="str">
        <f t="shared" si="29"/>
        <v/>
      </c>
    </row>
    <row r="19" spans="1:23" x14ac:dyDescent="0.25">
      <c r="A19" s="92">
        <v>15</v>
      </c>
      <c r="B19" s="95"/>
      <c r="C19" s="34"/>
      <c r="D19" s="13" t="str">
        <f t="shared" si="15"/>
        <v/>
      </c>
      <c r="E19" s="12" t="str">
        <f t="shared" si="16"/>
        <v/>
      </c>
      <c r="F19" s="34"/>
      <c r="G19" s="13" t="str">
        <f t="shared" si="17"/>
        <v/>
      </c>
      <c r="H19" s="12" t="str">
        <f t="shared" si="18"/>
        <v/>
      </c>
      <c r="I19" s="34"/>
      <c r="J19" s="24" t="str">
        <f t="shared" si="19"/>
        <v/>
      </c>
      <c r="K19" s="56" t="str">
        <f t="shared" si="20"/>
        <v/>
      </c>
      <c r="L19" s="34"/>
      <c r="M19" s="13" t="str">
        <f t="shared" si="21"/>
        <v/>
      </c>
      <c r="N19" s="31" t="str">
        <f t="shared" si="22"/>
        <v/>
      </c>
      <c r="O19" s="34"/>
      <c r="P19" s="13" t="str">
        <f t="shared" si="23"/>
        <v/>
      </c>
      <c r="Q19" s="12" t="str">
        <f t="shared" si="24"/>
        <v/>
      </c>
      <c r="R19" s="34"/>
      <c r="S19" s="18" t="str">
        <f t="shared" si="25"/>
        <v/>
      </c>
      <c r="T19" s="16" t="str">
        <f t="shared" si="26"/>
        <v/>
      </c>
      <c r="U19" s="21" t="str">
        <f t="shared" si="27"/>
        <v/>
      </c>
      <c r="V19" s="37" t="str">
        <f t="shared" si="28"/>
        <v/>
      </c>
      <c r="W19" s="41" t="str">
        <f t="shared" si="29"/>
        <v/>
      </c>
    </row>
    <row r="20" spans="1:23" x14ac:dyDescent="0.25">
      <c r="A20" s="92">
        <v>16</v>
      </c>
      <c r="B20" s="95"/>
      <c r="C20" s="34"/>
      <c r="D20" s="13" t="str">
        <f t="shared" si="15"/>
        <v/>
      </c>
      <c r="E20" s="12" t="str">
        <f t="shared" si="16"/>
        <v/>
      </c>
      <c r="F20" s="34"/>
      <c r="G20" s="13" t="str">
        <f t="shared" si="17"/>
        <v/>
      </c>
      <c r="H20" s="12" t="str">
        <f t="shared" si="18"/>
        <v/>
      </c>
      <c r="I20" s="34"/>
      <c r="J20" s="24" t="str">
        <f t="shared" si="19"/>
        <v/>
      </c>
      <c r="K20" s="56" t="str">
        <f t="shared" si="20"/>
        <v/>
      </c>
      <c r="L20" s="34"/>
      <c r="M20" s="13" t="str">
        <f t="shared" si="21"/>
        <v/>
      </c>
      <c r="N20" s="31" t="str">
        <f t="shared" si="22"/>
        <v/>
      </c>
      <c r="O20" s="34"/>
      <c r="P20" s="13" t="str">
        <f t="shared" si="23"/>
        <v/>
      </c>
      <c r="Q20" s="12" t="str">
        <f t="shared" si="24"/>
        <v/>
      </c>
      <c r="R20" s="34"/>
      <c r="S20" s="18" t="str">
        <f t="shared" si="25"/>
        <v/>
      </c>
      <c r="T20" s="16" t="str">
        <f t="shared" si="26"/>
        <v/>
      </c>
      <c r="U20" s="21" t="str">
        <f t="shared" si="27"/>
        <v/>
      </c>
      <c r="V20" s="37" t="str">
        <f t="shared" si="28"/>
        <v/>
      </c>
      <c r="W20" s="41" t="str">
        <f t="shared" si="29"/>
        <v/>
      </c>
    </row>
    <row r="21" spans="1:23" x14ac:dyDescent="0.25">
      <c r="A21" s="92">
        <v>17</v>
      </c>
      <c r="B21" s="95"/>
      <c r="C21" s="34"/>
      <c r="D21" s="13" t="str">
        <f t="shared" si="15"/>
        <v/>
      </c>
      <c r="E21" s="12" t="str">
        <f t="shared" si="16"/>
        <v/>
      </c>
      <c r="F21" s="34"/>
      <c r="G21" s="13" t="str">
        <f t="shared" si="17"/>
        <v/>
      </c>
      <c r="H21" s="12" t="str">
        <f t="shared" si="18"/>
        <v/>
      </c>
      <c r="I21" s="34"/>
      <c r="J21" s="24" t="str">
        <f t="shared" si="19"/>
        <v/>
      </c>
      <c r="K21" s="56" t="str">
        <f t="shared" si="20"/>
        <v/>
      </c>
      <c r="L21" s="34"/>
      <c r="M21" s="13" t="str">
        <f t="shared" si="21"/>
        <v/>
      </c>
      <c r="N21" s="31" t="str">
        <f t="shared" si="22"/>
        <v/>
      </c>
      <c r="O21" s="34"/>
      <c r="P21" s="13" t="str">
        <f t="shared" si="23"/>
        <v/>
      </c>
      <c r="Q21" s="12" t="str">
        <f t="shared" si="24"/>
        <v/>
      </c>
      <c r="R21" s="34"/>
      <c r="S21" s="18" t="str">
        <f t="shared" si="25"/>
        <v/>
      </c>
      <c r="T21" s="16" t="str">
        <f t="shared" si="26"/>
        <v/>
      </c>
      <c r="U21" s="21" t="str">
        <f t="shared" si="27"/>
        <v/>
      </c>
      <c r="V21" s="37" t="str">
        <f t="shared" si="28"/>
        <v/>
      </c>
      <c r="W21" s="41" t="str">
        <f t="shared" si="29"/>
        <v/>
      </c>
    </row>
    <row r="22" spans="1:23" x14ac:dyDescent="0.25">
      <c r="A22" s="92">
        <v>18</v>
      </c>
      <c r="B22" s="95"/>
      <c r="C22" s="34"/>
      <c r="D22" s="13" t="str">
        <f t="shared" si="15"/>
        <v/>
      </c>
      <c r="E22" s="12" t="str">
        <f t="shared" si="16"/>
        <v/>
      </c>
      <c r="F22" s="34"/>
      <c r="G22" s="13" t="str">
        <f t="shared" si="17"/>
        <v/>
      </c>
      <c r="H22" s="12" t="str">
        <f t="shared" si="18"/>
        <v/>
      </c>
      <c r="I22" s="34"/>
      <c r="J22" s="24" t="str">
        <f t="shared" si="19"/>
        <v/>
      </c>
      <c r="K22" s="56" t="str">
        <f t="shared" si="20"/>
        <v/>
      </c>
      <c r="L22" s="34"/>
      <c r="M22" s="13" t="str">
        <f t="shared" si="21"/>
        <v/>
      </c>
      <c r="N22" s="31" t="str">
        <f t="shared" si="22"/>
        <v/>
      </c>
      <c r="O22" s="34"/>
      <c r="P22" s="13" t="str">
        <f t="shared" si="23"/>
        <v/>
      </c>
      <c r="Q22" s="12" t="str">
        <f t="shared" si="24"/>
        <v/>
      </c>
      <c r="R22" s="34"/>
      <c r="S22" s="18" t="str">
        <f t="shared" si="25"/>
        <v/>
      </c>
      <c r="T22" s="16" t="str">
        <f t="shared" si="26"/>
        <v/>
      </c>
      <c r="U22" s="21" t="str">
        <f t="shared" si="27"/>
        <v/>
      </c>
      <c r="V22" s="37" t="str">
        <f t="shared" si="28"/>
        <v/>
      </c>
      <c r="W22" s="41" t="str">
        <f t="shared" si="29"/>
        <v/>
      </c>
    </row>
    <row r="23" spans="1:23" x14ac:dyDescent="0.25">
      <c r="A23" s="92">
        <v>19</v>
      </c>
      <c r="B23" s="95"/>
      <c r="C23" s="34"/>
      <c r="D23" s="13" t="str">
        <f t="shared" si="15"/>
        <v/>
      </c>
      <c r="E23" s="12" t="str">
        <f t="shared" si="16"/>
        <v/>
      </c>
      <c r="F23" s="34"/>
      <c r="G23" s="13" t="str">
        <f t="shared" si="17"/>
        <v/>
      </c>
      <c r="H23" s="12" t="str">
        <f t="shared" si="18"/>
        <v/>
      </c>
      <c r="I23" s="34"/>
      <c r="J23" s="24" t="str">
        <f t="shared" si="19"/>
        <v/>
      </c>
      <c r="K23" s="56" t="str">
        <f t="shared" si="20"/>
        <v/>
      </c>
      <c r="L23" s="34"/>
      <c r="M23" s="13" t="str">
        <f t="shared" si="21"/>
        <v/>
      </c>
      <c r="N23" s="31" t="str">
        <f t="shared" si="22"/>
        <v/>
      </c>
      <c r="O23" s="34"/>
      <c r="P23" s="13" t="str">
        <f t="shared" si="23"/>
        <v/>
      </c>
      <c r="Q23" s="12" t="str">
        <f t="shared" si="24"/>
        <v/>
      </c>
      <c r="R23" s="34"/>
      <c r="S23" s="18" t="str">
        <f t="shared" si="25"/>
        <v/>
      </c>
      <c r="T23" s="16" t="str">
        <f t="shared" si="26"/>
        <v/>
      </c>
      <c r="U23" s="21" t="str">
        <f t="shared" si="27"/>
        <v/>
      </c>
      <c r="V23" s="37" t="str">
        <f t="shared" si="28"/>
        <v/>
      </c>
      <c r="W23" s="41" t="str">
        <f t="shared" si="29"/>
        <v/>
      </c>
    </row>
    <row r="24" spans="1:23" x14ac:dyDescent="0.25">
      <c r="A24" s="92">
        <v>20</v>
      </c>
      <c r="B24" s="95"/>
      <c r="C24" s="34"/>
      <c r="D24" s="13" t="str">
        <f t="shared" si="15"/>
        <v/>
      </c>
      <c r="E24" s="12" t="str">
        <f t="shared" si="16"/>
        <v/>
      </c>
      <c r="F24" s="34"/>
      <c r="G24" s="13" t="str">
        <f t="shared" si="17"/>
        <v/>
      </c>
      <c r="H24" s="12" t="str">
        <f t="shared" si="18"/>
        <v/>
      </c>
      <c r="I24" s="34"/>
      <c r="J24" s="24" t="str">
        <f t="shared" si="19"/>
        <v/>
      </c>
      <c r="K24" s="56" t="str">
        <f t="shared" si="20"/>
        <v/>
      </c>
      <c r="L24" s="34"/>
      <c r="M24" s="13" t="str">
        <f t="shared" si="21"/>
        <v/>
      </c>
      <c r="N24" s="31" t="str">
        <f t="shared" si="22"/>
        <v/>
      </c>
      <c r="O24" s="34"/>
      <c r="P24" s="13" t="str">
        <f t="shared" si="23"/>
        <v/>
      </c>
      <c r="Q24" s="12" t="str">
        <f t="shared" si="24"/>
        <v/>
      </c>
      <c r="R24" s="34"/>
      <c r="S24" s="18" t="str">
        <f t="shared" si="25"/>
        <v/>
      </c>
      <c r="T24" s="16" t="str">
        <f t="shared" si="26"/>
        <v/>
      </c>
      <c r="U24" s="21" t="str">
        <f t="shared" si="27"/>
        <v/>
      </c>
      <c r="V24" s="37" t="str">
        <f t="shared" si="28"/>
        <v/>
      </c>
      <c r="W24" s="41" t="str">
        <f t="shared" si="29"/>
        <v/>
      </c>
    </row>
    <row r="25" spans="1:23" x14ac:dyDescent="0.25">
      <c r="A25" s="92">
        <v>21</v>
      </c>
      <c r="B25" s="100"/>
      <c r="C25" s="34"/>
      <c r="D25" s="13" t="str">
        <f t="shared" si="15"/>
        <v/>
      </c>
      <c r="E25" s="12" t="str">
        <f t="shared" si="16"/>
        <v/>
      </c>
      <c r="F25" s="34"/>
      <c r="G25" s="13" t="str">
        <f t="shared" si="17"/>
        <v/>
      </c>
      <c r="H25" s="12" t="str">
        <f t="shared" si="18"/>
        <v/>
      </c>
      <c r="I25" s="34"/>
      <c r="J25" s="24" t="str">
        <f t="shared" si="19"/>
        <v/>
      </c>
      <c r="K25" s="56" t="str">
        <f t="shared" si="20"/>
        <v/>
      </c>
      <c r="L25" s="34"/>
      <c r="M25" s="13" t="str">
        <f t="shared" si="21"/>
        <v/>
      </c>
      <c r="N25" s="31" t="str">
        <f t="shared" si="22"/>
        <v/>
      </c>
      <c r="O25" s="34"/>
      <c r="P25" s="13" t="str">
        <f t="shared" si="23"/>
        <v/>
      </c>
      <c r="Q25" s="12" t="str">
        <f t="shared" si="24"/>
        <v/>
      </c>
      <c r="R25" s="34"/>
      <c r="S25" s="18" t="str">
        <f t="shared" si="25"/>
        <v/>
      </c>
      <c r="T25" s="16" t="str">
        <f t="shared" si="26"/>
        <v/>
      </c>
      <c r="U25" s="21" t="str">
        <f t="shared" si="27"/>
        <v/>
      </c>
      <c r="V25" s="37" t="str">
        <f t="shared" si="28"/>
        <v/>
      </c>
      <c r="W25" s="41" t="str">
        <f t="shared" si="29"/>
        <v/>
      </c>
    </row>
    <row r="26" spans="1:23" x14ac:dyDescent="0.25">
      <c r="A26" s="92">
        <v>22</v>
      </c>
      <c r="B26" s="118"/>
      <c r="C26" s="34"/>
      <c r="D26" s="13" t="str">
        <f t="shared" si="15"/>
        <v/>
      </c>
      <c r="E26" s="12" t="str">
        <f t="shared" si="16"/>
        <v/>
      </c>
      <c r="F26" s="34"/>
      <c r="G26" s="13" t="str">
        <f t="shared" si="17"/>
        <v/>
      </c>
      <c r="H26" s="12" t="str">
        <f t="shared" si="18"/>
        <v/>
      </c>
      <c r="I26" s="34"/>
      <c r="J26" s="24" t="str">
        <f t="shared" si="19"/>
        <v/>
      </c>
      <c r="K26" s="56" t="str">
        <f t="shared" si="20"/>
        <v/>
      </c>
      <c r="L26" s="34"/>
      <c r="M26" s="13" t="str">
        <f t="shared" si="21"/>
        <v/>
      </c>
      <c r="N26" s="31" t="str">
        <f t="shared" si="22"/>
        <v/>
      </c>
      <c r="O26" s="34"/>
      <c r="P26" s="13" t="str">
        <f t="shared" si="23"/>
        <v/>
      </c>
      <c r="Q26" s="12" t="str">
        <f t="shared" si="24"/>
        <v/>
      </c>
      <c r="R26" s="34"/>
      <c r="S26" s="18" t="str">
        <f t="shared" si="25"/>
        <v/>
      </c>
      <c r="T26" s="16" t="str">
        <f t="shared" si="26"/>
        <v/>
      </c>
      <c r="U26" s="21" t="str">
        <f t="shared" si="27"/>
        <v/>
      </c>
      <c r="V26" s="37" t="str">
        <f t="shared" si="28"/>
        <v/>
      </c>
      <c r="W26" s="41" t="str">
        <f t="shared" si="29"/>
        <v/>
      </c>
    </row>
    <row r="27" spans="1:23" x14ac:dyDescent="0.25">
      <c r="A27" s="92">
        <v>23</v>
      </c>
      <c r="B27" s="118"/>
      <c r="C27" s="34"/>
      <c r="D27" s="13" t="str">
        <f t="shared" si="15"/>
        <v/>
      </c>
      <c r="E27" s="12" t="str">
        <f t="shared" si="16"/>
        <v/>
      </c>
      <c r="F27" s="34"/>
      <c r="G27" s="13" t="str">
        <f t="shared" si="17"/>
        <v/>
      </c>
      <c r="H27" s="12" t="str">
        <f t="shared" si="18"/>
        <v/>
      </c>
      <c r="I27" s="34"/>
      <c r="J27" s="24" t="str">
        <f t="shared" si="19"/>
        <v/>
      </c>
      <c r="K27" s="56" t="str">
        <f t="shared" si="20"/>
        <v/>
      </c>
      <c r="L27" s="34"/>
      <c r="M27" s="13" t="str">
        <f t="shared" si="21"/>
        <v/>
      </c>
      <c r="N27" s="31" t="str">
        <f t="shared" si="22"/>
        <v/>
      </c>
      <c r="O27" s="34"/>
      <c r="P27" s="13" t="str">
        <f t="shared" si="23"/>
        <v/>
      </c>
      <c r="Q27" s="12" t="str">
        <f t="shared" si="24"/>
        <v/>
      </c>
      <c r="R27" s="34"/>
      <c r="S27" s="18" t="str">
        <f t="shared" si="25"/>
        <v/>
      </c>
      <c r="T27" s="16" t="str">
        <f t="shared" si="26"/>
        <v/>
      </c>
      <c r="U27" s="21" t="str">
        <f t="shared" si="27"/>
        <v/>
      </c>
      <c r="V27" s="37" t="str">
        <f t="shared" si="28"/>
        <v/>
      </c>
      <c r="W27" s="41" t="str">
        <f t="shared" si="29"/>
        <v/>
      </c>
    </row>
    <row r="28" spans="1:23" x14ac:dyDescent="0.25">
      <c r="A28" s="92">
        <v>24</v>
      </c>
      <c r="B28" s="118"/>
      <c r="C28" s="34"/>
      <c r="D28" s="13" t="str">
        <f t="shared" si="15"/>
        <v/>
      </c>
      <c r="E28" s="12" t="str">
        <f t="shared" si="16"/>
        <v/>
      </c>
      <c r="F28" s="34"/>
      <c r="G28" s="13" t="str">
        <f t="shared" si="17"/>
        <v/>
      </c>
      <c r="H28" s="12" t="str">
        <f t="shared" si="18"/>
        <v/>
      </c>
      <c r="I28" s="34"/>
      <c r="J28" s="24" t="str">
        <f t="shared" si="19"/>
        <v/>
      </c>
      <c r="K28" s="56" t="str">
        <f t="shared" si="20"/>
        <v/>
      </c>
      <c r="L28" s="34"/>
      <c r="M28" s="13" t="str">
        <f t="shared" si="21"/>
        <v/>
      </c>
      <c r="N28" s="31" t="str">
        <f t="shared" si="22"/>
        <v/>
      </c>
      <c r="O28" s="34"/>
      <c r="P28" s="13" t="str">
        <f t="shared" si="23"/>
        <v/>
      </c>
      <c r="Q28" s="12" t="str">
        <f t="shared" si="24"/>
        <v/>
      </c>
      <c r="R28" s="34"/>
      <c r="S28" s="18" t="str">
        <f t="shared" si="25"/>
        <v/>
      </c>
      <c r="T28" s="16" t="str">
        <f t="shared" si="26"/>
        <v/>
      </c>
      <c r="U28" s="21" t="str">
        <f t="shared" si="27"/>
        <v/>
      </c>
      <c r="V28" s="37" t="str">
        <f t="shared" si="28"/>
        <v/>
      </c>
      <c r="W28" s="41" t="str">
        <f t="shared" si="29"/>
        <v/>
      </c>
    </row>
    <row r="29" spans="1:23" x14ac:dyDescent="0.25">
      <c r="A29" s="92">
        <v>25</v>
      </c>
      <c r="B29" s="118"/>
      <c r="C29" s="34"/>
      <c r="D29" s="13" t="str">
        <f t="shared" si="15"/>
        <v/>
      </c>
      <c r="E29" s="12" t="str">
        <f t="shared" si="16"/>
        <v/>
      </c>
      <c r="F29" s="34"/>
      <c r="G29" s="13" t="str">
        <f t="shared" si="17"/>
        <v/>
      </c>
      <c r="H29" s="12" t="str">
        <f t="shared" si="18"/>
        <v/>
      </c>
      <c r="I29" s="34"/>
      <c r="J29" s="24" t="str">
        <f t="shared" si="19"/>
        <v/>
      </c>
      <c r="K29" s="56" t="str">
        <f t="shared" si="20"/>
        <v/>
      </c>
      <c r="L29" s="34"/>
      <c r="M29" s="13" t="str">
        <f t="shared" si="21"/>
        <v/>
      </c>
      <c r="N29" s="31" t="str">
        <f t="shared" si="22"/>
        <v/>
      </c>
      <c r="O29" s="34"/>
      <c r="P29" s="13" t="str">
        <f t="shared" si="23"/>
        <v/>
      </c>
      <c r="Q29" s="12" t="str">
        <f t="shared" si="24"/>
        <v/>
      </c>
      <c r="R29" s="34"/>
      <c r="S29" s="18" t="str">
        <f t="shared" si="25"/>
        <v/>
      </c>
      <c r="T29" s="16" t="str">
        <f t="shared" si="26"/>
        <v/>
      </c>
      <c r="U29" s="21" t="str">
        <f t="shared" si="27"/>
        <v/>
      </c>
      <c r="V29" s="37" t="str">
        <f t="shared" si="28"/>
        <v/>
      </c>
      <c r="W29" s="41" t="str">
        <f t="shared" si="29"/>
        <v/>
      </c>
    </row>
    <row r="30" spans="1:23" x14ac:dyDescent="0.25">
      <c r="A30" s="92">
        <v>26</v>
      </c>
      <c r="B30" s="118"/>
      <c r="C30" s="34"/>
      <c r="D30" s="13" t="str">
        <f t="shared" si="15"/>
        <v/>
      </c>
      <c r="E30" s="12" t="str">
        <f t="shared" si="16"/>
        <v/>
      </c>
      <c r="F30" s="34"/>
      <c r="G30" s="13" t="str">
        <f t="shared" si="17"/>
        <v/>
      </c>
      <c r="H30" s="12" t="str">
        <f t="shared" si="18"/>
        <v/>
      </c>
      <c r="I30" s="34"/>
      <c r="J30" s="24" t="str">
        <f t="shared" si="19"/>
        <v/>
      </c>
      <c r="K30" s="56" t="str">
        <f t="shared" si="20"/>
        <v/>
      </c>
      <c r="L30" s="34"/>
      <c r="M30" s="13" t="str">
        <f t="shared" si="21"/>
        <v/>
      </c>
      <c r="N30" s="31" t="str">
        <f t="shared" si="22"/>
        <v/>
      </c>
      <c r="O30" s="34"/>
      <c r="P30" s="13" t="str">
        <f t="shared" si="23"/>
        <v/>
      </c>
      <c r="Q30" s="12" t="str">
        <f t="shared" si="24"/>
        <v/>
      </c>
      <c r="R30" s="34"/>
      <c r="S30" s="18" t="str">
        <f t="shared" si="25"/>
        <v/>
      </c>
      <c r="T30" s="16" t="str">
        <f t="shared" si="26"/>
        <v/>
      </c>
      <c r="U30" s="21" t="str">
        <f t="shared" si="27"/>
        <v/>
      </c>
      <c r="V30" s="37" t="str">
        <f t="shared" si="28"/>
        <v/>
      </c>
      <c r="W30" s="41" t="str">
        <f t="shared" si="29"/>
        <v/>
      </c>
    </row>
    <row r="31" spans="1:23" x14ac:dyDescent="0.25">
      <c r="A31" s="92">
        <v>27</v>
      </c>
      <c r="B31" s="118"/>
      <c r="C31" s="34"/>
      <c r="D31" s="13" t="str">
        <f t="shared" si="15"/>
        <v/>
      </c>
      <c r="E31" s="12" t="str">
        <f t="shared" si="16"/>
        <v/>
      </c>
      <c r="F31" s="34"/>
      <c r="G31" s="13" t="str">
        <f t="shared" si="17"/>
        <v/>
      </c>
      <c r="H31" s="12" t="str">
        <f t="shared" si="18"/>
        <v/>
      </c>
      <c r="I31" s="34"/>
      <c r="J31" s="24" t="str">
        <f t="shared" si="19"/>
        <v/>
      </c>
      <c r="K31" s="56" t="str">
        <f t="shared" si="20"/>
        <v/>
      </c>
      <c r="L31" s="34"/>
      <c r="M31" s="13" t="str">
        <f t="shared" si="21"/>
        <v/>
      </c>
      <c r="N31" s="31" t="str">
        <f t="shared" si="22"/>
        <v/>
      </c>
      <c r="O31" s="34"/>
      <c r="P31" s="13" t="str">
        <f t="shared" si="23"/>
        <v/>
      </c>
      <c r="Q31" s="12" t="str">
        <f t="shared" si="24"/>
        <v/>
      </c>
      <c r="R31" s="34"/>
      <c r="S31" s="18" t="str">
        <f t="shared" si="25"/>
        <v/>
      </c>
      <c r="T31" s="16" t="str">
        <f t="shared" si="26"/>
        <v/>
      </c>
      <c r="U31" s="21" t="str">
        <f t="shared" si="27"/>
        <v/>
      </c>
      <c r="V31" s="37" t="str">
        <f t="shared" si="28"/>
        <v/>
      </c>
      <c r="W31" s="41" t="str">
        <f t="shared" si="29"/>
        <v/>
      </c>
    </row>
    <row r="32" spans="1:23" x14ac:dyDescent="0.25">
      <c r="A32" s="92">
        <v>28</v>
      </c>
      <c r="B32" s="118"/>
      <c r="C32" s="34"/>
      <c r="D32" s="13" t="str">
        <f t="shared" si="15"/>
        <v/>
      </c>
      <c r="E32" s="12" t="str">
        <f t="shared" si="16"/>
        <v/>
      </c>
      <c r="F32" s="34"/>
      <c r="G32" s="13" t="str">
        <f t="shared" si="17"/>
        <v/>
      </c>
      <c r="H32" s="12" t="str">
        <f t="shared" si="18"/>
        <v/>
      </c>
      <c r="I32" s="34"/>
      <c r="J32" s="24" t="str">
        <f t="shared" si="19"/>
        <v/>
      </c>
      <c r="K32" s="56" t="str">
        <f t="shared" si="20"/>
        <v/>
      </c>
      <c r="L32" s="34"/>
      <c r="M32" s="13" t="str">
        <f t="shared" si="21"/>
        <v/>
      </c>
      <c r="N32" s="31" t="str">
        <f t="shared" si="22"/>
        <v/>
      </c>
      <c r="O32" s="34"/>
      <c r="P32" s="13" t="str">
        <f t="shared" si="23"/>
        <v/>
      </c>
      <c r="Q32" s="12" t="str">
        <f t="shared" si="24"/>
        <v/>
      </c>
      <c r="R32" s="34"/>
      <c r="S32" s="18" t="str">
        <f t="shared" si="25"/>
        <v/>
      </c>
      <c r="T32" s="16" t="str">
        <f t="shared" si="26"/>
        <v/>
      </c>
      <c r="U32" s="21" t="str">
        <f t="shared" si="27"/>
        <v/>
      </c>
      <c r="V32" s="37" t="str">
        <f t="shared" si="28"/>
        <v/>
      </c>
      <c r="W32" s="41" t="str">
        <f t="shared" si="29"/>
        <v/>
      </c>
    </row>
    <row r="33" spans="1:23" x14ac:dyDescent="0.25">
      <c r="A33" s="92">
        <v>29</v>
      </c>
      <c r="B33" s="118"/>
      <c r="C33" s="34"/>
      <c r="D33" s="13" t="str">
        <f t="shared" si="15"/>
        <v/>
      </c>
      <c r="E33" s="12" t="str">
        <f t="shared" si="16"/>
        <v/>
      </c>
      <c r="F33" s="34"/>
      <c r="G33" s="13" t="str">
        <f t="shared" si="17"/>
        <v/>
      </c>
      <c r="H33" s="12" t="str">
        <f t="shared" si="18"/>
        <v/>
      </c>
      <c r="I33" s="34"/>
      <c r="J33" s="24" t="str">
        <f t="shared" si="19"/>
        <v/>
      </c>
      <c r="K33" s="56" t="str">
        <f t="shared" si="20"/>
        <v/>
      </c>
      <c r="L33" s="34"/>
      <c r="M33" s="13" t="str">
        <f t="shared" si="21"/>
        <v/>
      </c>
      <c r="N33" s="31" t="str">
        <f t="shared" si="22"/>
        <v/>
      </c>
      <c r="O33" s="34"/>
      <c r="P33" s="13" t="str">
        <f t="shared" si="23"/>
        <v/>
      </c>
      <c r="Q33" s="12" t="str">
        <f t="shared" si="24"/>
        <v/>
      </c>
      <c r="R33" s="34"/>
      <c r="S33" s="18" t="str">
        <f t="shared" si="25"/>
        <v/>
      </c>
      <c r="T33" s="16" t="str">
        <f t="shared" si="26"/>
        <v/>
      </c>
      <c r="U33" s="21" t="str">
        <f t="shared" si="27"/>
        <v/>
      </c>
      <c r="V33" s="37" t="str">
        <f t="shared" si="28"/>
        <v/>
      </c>
      <c r="W33" s="41" t="str">
        <f t="shared" si="29"/>
        <v/>
      </c>
    </row>
    <row r="34" spans="1:23" x14ac:dyDescent="0.25">
      <c r="A34" s="94">
        <v>30</v>
      </c>
      <c r="B34" s="101"/>
      <c r="C34" s="33"/>
      <c r="D34" s="14" t="str">
        <f t="shared" si="15"/>
        <v/>
      </c>
      <c r="E34" s="27" t="str">
        <f t="shared" si="16"/>
        <v/>
      </c>
      <c r="F34" s="36"/>
      <c r="G34" s="14" t="str">
        <f t="shared" si="17"/>
        <v/>
      </c>
      <c r="H34" s="27" t="str">
        <f t="shared" si="18"/>
        <v/>
      </c>
      <c r="I34" s="36"/>
      <c r="J34" s="14" t="str">
        <f t="shared" si="19"/>
        <v/>
      </c>
      <c r="K34" s="27" t="str">
        <f t="shared" si="20"/>
        <v/>
      </c>
      <c r="L34" s="36"/>
      <c r="M34" s="14" t="str">
        <f t="shared" si="21"/>
        <v/>
      </c>
      <c r="N34" s="32" t="str">
        <f t="shared" si="22"/>
        <v/>
      </c>
      <c r="O34" s="36"/>
      <c r="P34" s="14" t="str">
        <f t="shared" si="23"/>
        <v/>
      </c>
      <c r="Q34" s="27" t="str">
        <f t="shared" si="24"/>
        <v/>
      </c>
      <c r="R34" s="36"/>
      <c r="S34" s="19" t="str">
        <f t="shared" si="25"/>
        <v/>
      </c>
      <c r="T34" s="17" t="str">
        <f t="shared" si="26"/>
        <v/>
      </c>
      <c r="U34" s="74" t="str">
        <f t="shared" si="27"/>
        <v/>
      </c>
      <c r="V34" s="107" t="str">
        <f t="shared" si="28"/>
        <v/>
      </c>
      <c r="W34" s="108" t="str">
        <f t="shared" si="29"/>
        <v/>
      </c>
    </row>
    <row r="35" spans="1:23" x14ac:dyDescent="0.25">
      <c r="J35" s="106"/>
      <c r="V35" s="106"/>
    </row>
  </sheetData>
  <mergeCells count="21">
    <mergeCell ref="W2:W4"/>
    <mergeCell ref="A3:A4"/>
    <mergeCell ref="B3:B4"/>
    <mergeCell ref="C3:D3"/>
    <mergeCell ref="E3:E4"/>
    <mergeCell ref="F3:G3"/>
    <mergeCell ref="O3:P3"/>
    <mergeCell ref="A2:B2"/>
    <mergeCell ref="C2:N2"/>
    <mergeCell ref="O2:T2"/>
    <mergeCell ref="U2:V2"/>
    <mergeCell ref="H3:H4"/>
    <mergeCell ref="I3:J3"/>
    <mergeCell ref="K3:K4"/>
    <mergeCell ref="L3:M3"/>
    <mergeCell ref="N3:N4"/>
    <mergeCell ref="Q3:Q4"/>
    <mergeCell ref="R3:S3"/>
    <mergeCell ref="T3:T4"/>
    <mergeCell ref="U3:U4"/>
    <mergeCell ref="V3:V4"/>
  </mergeCells>
  <pageMargins left="0.78740157480314965" right="0.19685039370078741" top="0.78740157480314965" bottom="0.39370078740157483" header="0" footer="0"/>
  <pageSetup paperSize="9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5"/>
  <sheetViews>
    <sheetView zoomScaleNormal="100" workbookViewId="0">
      <selection activeCell="B17" sqref="B17"/>
    </sheetView>
  </sheetViews>
  <sheetFormatPr defaultColWidth="9" defaultRowHeight="13.8" x14ac:dyDescent="0.25"/>
  <cols>
    <col min="1" max="1" width="3.19921875" style="1" customWidth="1"/>
    <col min="2" max="2" width="23" style="2" customWidth="1"/>
    <col min="3" max="3" width="7.3984375" style="1" bestFit="1" customWidth="1"/>
    <col min="4" max="4" width="4.5" style="1" bestFit="1" customWidth="1"/>
    <col min="5" max="5" width="3.5" style="1" hidden="1" customWidth="1"/>
    <col min="6" max="6" width="7.3984375" style="1" bestFit="1" customWidth="1"/>
    <col min="7" max="7" width="4.5" style="1" bestFit="1" customWidth="1"/>
    <col min="8" max="8" width="3.5" style="1" hidden="1" customWidth="1"/>
    <col min="9" max="9" width="7.3984375" style="1" bestFit="1" customWidth="1"/>
    <col min="10" max="10" width="4.5" style="1" bestFit="1" customWidth="1"/>
    <col min="11" max="11" width="3.5" style="1" hidden="1" customWidth="1"/>
    <col min="12" max="12" width="7.3984375" style="1" bestFit="1" customWidth="1"/>
    <col min="13" max="13" width="4.5" style="1" bestFit="1" customWidth="1"/>
    <col min="14" max="14" width="3.5" style="1" hidden="1" customWidth="1"/>
    <col min="15" max="15" width="7.3984375" style="1" bestFit="1" customWidth="1"/>
    <col min="16" max="16" width="4.5" style="1" bestFit="1" customWidth="1"/>
    <col min="17" max="17" width="3.5" style="1" hidden="1" customWidth="1"/>
    <col min="18" max="18" width="7.3984375" style="1" bestFit="1" customWidth="1"/>
    <col min="19" max="19" width="4.5" style="1" bestFit="1" customWidth="1"/>
    <col min="20" max="21" width="3.5" style="1" hidden="1" customWidth="1"/>
    <col min="22" max="22" width="5.59765625" style="1" customWidth="1"/>
    <col min="23" max="23" width="11.59765625" style="11" customWidth="1"/>
    <col min="24" max="16384" width="9" style="2"/>
  </cols>
  <sheetData>
    <row r="1" spans="1:24" ht="14.4" thickBot="1" x14ac:dyDescent="0.3">
      <c r="B1" s="2" t="s">
        <v>133</v>
      </c>
      <c r="V1" s="47"/>
    </row>
    <row r="2" spans="1:24" x14ac:dyDescent="0.25">
      <c r="A2" s="263"/>
      <c r="B2" s="264"/>
      <c r="C2" s="253" t="s">
        <v>11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6" t="s">
        <v>12</v>
      </c>
      <c r="P2" s="254"/>
      <c r="Q2" s="254"/>
      <c r="R2" s="254"/>
      <c r="S2" s="254"/>
      <c r="T2" s="257"/>
      <c r="U2" s="273"/>
      <c r="V2" s="274"/>
      <c r="W2" s="260" t="s">
        <v>7</v>
      </c>
    </row>
    <row r="3" spans="1:24" ht="36" customHeight="1" x14ac:dyDescent="0.25">
      <c r="A3" s="279" t="s">
        <v>8</v>
      </c>
      <c r="B3" s="277" t="s">
        <v>3</v>
      </c>
      <c r="C3" s="281" t="s">
        <v>15</v>
      </c>
      <c r="D3" s="252"/>
      <c r="E3" s="265" t="s">
        <v>9</v>
      </c>
      <c r="F3" s="252" t="s">
        <v>31</v>
      </c>
      <c r="G3" s="252"/>
      <c r="H3" s="258" t="s">
        <v>9</v>
      </c>
      <c r="I3" s="252" t="s">
        <v>17</v>
      </c>
      <c r="J3" s="252"/>
      <c r="K3" s="265" t="s">
        <v>9</v>
      </c>
      <c r="L3" s="252" t="s">
        <v>13</v>
      </c>
      <c r="M3" s="252"/>
      <c r="N3" s="267" t="s">
        <v>9</v>
      </c>
      <c r="O3" s="281" t="s">
        <v>16</v>
      </c>
      <c r="P3" s="252"/>
      <c r="Q3" s="265" t="s">
        <v>9</v>
      </c>
      <c r="R3" s="252" t="s">
        <v>30</v>
      </c>
      <c r="S3" s="252"/>
      <c r="T3" s="269" t="s">
        <v>9</v>
      </c>
      <c r="U3" s="271" t="s">
        <v>10</v>
      </c>
      <c r="V3" s="275" t="s">
        <v>2</v>
      </c>
      <c r="W3" s="261"/>
      <c r="X3" s="39"/>
    </row>
    <row r="4" spans="1:24" ht="14.4" thickBot="1" x14ac:dyDescent="0.3">
      <c r="A4" s="280"/>
      <c r="B4" s="282"/>
      <c r="C4" s="46" t="s">
        <v>5</v>
      </c>
      <c r="D4" s="43" t="s">
        <v>1</v>
      </c>
      <c r="E4" s="266"/>
      <c r="F4" s="49" t="s">
        <v>5</v>
      </c>
      <c r="G4" s="43" t="s">
        <v>1</v>
      </c>
      <c r="H4" s="259"/>
      <c r="I4" s="45" t="s">
        <v>5</v>
      </c>
      <c r="J4" s="43" t="s">
        <v>1</v>
      </c>
      <c r="K4" s="266"/>
      <c r="L4" s="49" t="s">
        <v>5</v>
      </c>
      <c r="M4" s="43" t="s">
        <v>1</v>
      </c>
      <c r="N4" s="268"/>
      <c r="O4" s="44" t="s">
        <v>5</v>
      </c>
      <c r="P4" s="43" t="s">
        <v>1</v>
      </c>
      <c r="Q4" s="266"/>
      <c r="R4" s="49" t="s">
        <v>5</v>
      </c>
      <c r="S4" s="43" t="s">
        <v>1</v>
      </c>
      <c r="T4" s="270"/>
      <c r="U4" s="272"/>
      <c r="V4" s="276"/>
      <c r="W4" s="262"/>
    </row>
    <row r="5" spans="1:24" x14ac:dyDescent="0.25">
      <c r="A5" s="25">
        <v>1</v>
      </c>
      <c r="B5" s="69" t="s">
        <v>85</v>
      </c>
      <c r="C5" s="34"/>
      <c r="D5" s="24" t="str">
        <f t="shared" ref="D5:D34" si="0">IF(C5="nav","nav",IF(C5="","",COUNTIF(C$5:C$34,"&gt;"&amp;C5)+1))</f>
        <v/>
      </c>
      <c r="E5" s="48" t="str">
        <f t="shared" ref="E5:E34" si="1">IF(OR(U5="nav"),"nav",IF(C5="","",COUNTIFS(C$5:C$34,"&gt;"&amp;C5,U$5:U$34,"&lt;&gt;nav")+1))</f>
        <v/>
      </c>
      <c r="F5" s="34"/>
      <c r="G5" s="24" t="str">
        <f>IF(F5="nav","nav",IF(F5="","",COUNTIF(F$5:F$34,"&gt;"&amp;F5)+1))</f>
        <v/>
      </c>
      <c r="H5" s="48" t="str">
        <f t="shared" ref="H5:H34" si="2">IF(OR(U5="nav"),"nav",IF(F5="","",COUNTIFS(F$5:F$34,"&gt;"&amp;F5,U$5:U$34,"&lt;&gt;nav")+1))</f>
        <v/>
      </c>
      <c r="I5" s="34"/>
      <c r="J5" s="24" t="str">
        <f>IF(I5="nav","nav",IF(I5="","",COUNTIF(I$5:I$34,"&gt;"&amp;I5)+1))</f>
        <v/>
      </c>
      <c r="K5" s="48" t="str">
        <f t="shared" ref="K5:K34" si="3">IF(OR(U5="nav"),"nav",IF(I5="","",COUNTIFS(I$5:I$34,"&gt;"&amp;I5,U$5:U$34,"&lt;&gt;nav")+1))</f>
        <v/>
      </c>
      <c r="L5" s="34"/>
      <c r="M5" s="24" t="str">
        <f t="shared" ref="M5:M34" si="4">IF(L5="nav","nav",IF(L5="","",COUNTIF(L$5:L$34,"&gt;"&amp;L5)+1))</f>
        <v/>
      </c>
      <c r="N5" s="50" t="str">
        <f t="shared" ref="N5:N34" si="5">IF(OR(U5="nav"),"nav",IF(L5="","",COUNTIFS(L$5:L$34,"&gt;"&amp;L5,U$5:U$34,"&lt;&gt;nav")+1))</f>
        <v/>
      </c>
      <c r="O5" s="34"/>
      <c r="P5" s="24" t="str">
        <f>IF(O5="nav","nav",IF(O5="","",COUNTIF(O$5:O$34,"&lt;"&amp;O5)+1))</f>
        <v/>
      </c>
      <c r="Q5" s="48" t="str">
        <f t="shared" ref="Q5:Q34" si="6">IF(OR(U5="nav"),"nav",IF(O5="","",COUNTIFS(O$5:O$34,"&lt;"&amp;O5,U$5:U$34,"&lt;&gt;nav")+1))</f>
        <v/>
      </c>
      <c r="R5" s="34"/>
      <c r="S5" s="23" t="str">
        <f>IF(R5="nav","nav",IF(R5="","",COUNTIF(R$5:R$34,"&lt;"&amp;R5)+1))</f>
        <v/>
      </c>
      <c r="T5" s="20" t="str">
        <f>IF(OR(U5="nav"),"nav",IF(R5="","",COUNTIFS(R$5:R$34,"&lt;"&amp;R5,U$5:U$34,"&lt;&gt;nav")+1))</f>
        <v/>
      </c>
      <c r="U5" s="21" t="str">
        <f>IF(OR(D5="nav",G5="nav",J5="nav",M5="nav",P5="nav",S5="nav"),"nav","")</f>
        <v/>
      </c>
      <c r="V5" s="37" t="str">
        <f t="shared" ref="V5:V34" si="7">IF(OR(AND(D5="",G5="",M5="",P5="",S5="",J5=""),U5="nav"),"",AVERAGE(E5,H5,K5,N5,Q5,T5))</f>
        <v/>
      </c>
      <c r="W5" s="40" t="str">
        <f t="shared" ref="W5:W34" si="8">IF(OR(V5="",V5="nav"),"",COUNTIF(V$5:V$34,"&lt;"&amp;V5)+1)</f>
        <v/>
      </c>
    </row>
    <row r="6" spans="1:24" x14ac:dyDescent="0.25">
      <c r="A6" s="15">
        <v>2</v>
      </c>
      <c r="B6" s="219" t="s">
        <v>405</v>
      </c>
      <c r="C6" s="144">
        <v>2.64</v>
      </c>
      <c r="D6" s="157">
        <f t="shared" si="0"/>
        <v>1</v>
      </c>
      <c r="E6" s="146">
        <f t="shared" si="1"/>
        <v>1</v>
      </c>
      <c r="F6" s="146">
        <v>11.9</v>
      </c>
      <c r="G6" s="157">
        <f t="shared" ref="G6:G34" si="9">IF(F6="nav","nav",IF(F6="","",COUNTIF(F$5:F$34,"&gt;"&amp;F6)+1))</f>
        <v>4</v>
      </c>
      <c r="H6" s="146">
        <f t="shared" si="2"/>
        <v>3</v>
      </c>
      <c r="I6" s="146">
        <v>14</v>
      </c>
      <c r="J6" s="145">
        <f t="shared" ref="J6:J34" si="10">IF(I6="nav","nav",IF(I6="","",COUNTIF(I$5:I$34,"&gt;"&amp;I6)+1))</f>
        <v>5</v>
      </c>
      <c r="K6" s="147">
        <f t="shared" si="3"/>
        <v>4</v>
      </c>
      <c r="L6" s="146">
        <v>60</v>
      </c>
      <c r="M6" s="157">
        <f t="shared" si="4"/>
        <v>5</v>
      </c>
      <c r="N6" s="148">
        <f t="shared" si="5"/>
        <v>5</v>
      </c>
      <c r="O6" s="146">
        <v>4.47</v>
      </c>
      <c r="P6" s="157">
        <f t="shared" ref="P6:P34" si="11">IF(O6="nav","nav",IF(O6="","",COUNTIF(O$5:O$34,"&lt;"&amp;O6)+1))</f>
        <v>3</v>
      </c>
      <c r="Q6" s="146">
        <f t="shared" si="6"/>
        <v>3</v>
      </c>
      <c r="R6" s="146" t="s">
        <v>351</v>
      </c>
      <c r="S6" s="158">
        <f t="shared" ref="S6:S34" si="12">IF(R6="nav","nav",IF(R6="","",COUNTIF(R$5:R$34,"&lt;"&amp;R6)+1))</f>
        <v>5</v>
      </c>
      <c r="T6" s="151">
        <f t="shared" ref="T6:T34" si="13">IF(OR(U6="nav"),"nav",IF(R6="","",COUNTIFS(R$5:R$34,"&lt;"&amp;R6,U$5:U$34,"&lt;&gt;nav")+1))</f>
        <v>5</v>
      </c>
      <c r="U6" s="152" t="str">
        <f t="shared" ref="U6:U34" si="14">IF(OR(D6="nav",G6="nav",J6="nav",M6="nav",P6="nav",S6="nav"),"nav","")</f>
        <v/>
      </c>
      <c r="V6" s="153">
        <f t="shared" si="7"/>
        <v>3.5</v>
      </c>
      <c r="W6" s="41">
        <f t="shared" si="8"/>
        <v>2</v>
      </c>
    </row>
    <row r="7" spans="1:24" x14ac:dyDescent="0.25">
      <c r="A7" s="15">
        <v>3</v>
      </c>
      <c r="B7" s="219" t="s">
        <v>406</v>
      </c>
      <c r="C7" s="154">
        <v>2.59</v>
      </c>
      <c r="D7" s="157">
        <f t="shared" si="0"/>
        <v>2</v>
      </c>
      <c r="E7" s="146">
        <f t="shared" si="1"/>
        <v>2</v>
      </c>
      <c r="F7" s="154">
        <v>10.64</v>
      </c>
      <c r="G7" s="157">
        <f t="shared" si="9"/>
        <v>7</v>
      </c>
      <c r="H7" s="146">
        <f t="shared" si="2"/>
        <v>6</v>
      </c>
      <c r="I7" s="154">
        <v>18</v>
      </c>
      <c r="J7" s="145">
        <f t="shared" si="10"/>
        <v>1</v>
      </c>
      <c r="K7" s="147">
        <f t="shared" si="3"/>
        <v>1</v>
      </c>
      <c r="L7" s="154">
        <v>64</v>
      </c>
      <c r="M7" s="157">
        <f t="shared" si="4"/>
        <v>4</v>
      </c>
      <c r="N7" s="148">
        <f t="shared" si="5"/>
        <v>4</v>
      </c>
      <c r="O7" s="154">
        <v>4.5599999999999996</v>
      </c>
      <c r="P7" s="157">
        <f t="shared" si="11"/>
        <v>4</v>
      </c>
      <c r="Q7" s="146">
        <f t="shared" si="6"/>
        <v>4</v>
      </c>
      <c r="R7" s="154" t="s">
        <v>352</v>
      </c>
      <c r="S7" s="158">
        <f t="shared" si="12"/>
        <v>4</v>
      </c>
      <c r="T7" s="151">
        <f t="shared" si="13"/>
        <v>4</v>
      </c>
      <c r="U7" s="152" t="str">
        <f t="shared" si="14"/>
        <v/>
      </c>
      <c r="V7" s="153">
        <f t="shared" si="7"/>
        <v>3.5</v>
      </c>
      <c r="W7" s="41">
        <v>3</v>
      </c>
    </row>
    <row r="8" spans="1:24" x14ac:dyDescent="0.25">
      <c r="A8" s="15">
        <v>4</v>
      </c>
      <c r="B8" s="121" t="s">
        <v>86</v>
      </c>
      <c r="C8" s="34">
        <v>2.5099999999999998</v>
      </c>
      <c r="D8" s="13">
        <f t="shared" si="0"/>
        <v>5</v>
      </c>
      <c r="E8" s="12">
        <f t="shared" si="1"/>
        <v>5</v>
      </c>
      <c r="F8" s="34">
        <v>10.38</v>
      </c>
      <c r="G8" s="13">
        <f t="shared" si="9"/>
        <v>9</v>
      </c>
      <c r="H8" s="12">
        <f t="shared" si="2"/>
        <v>7</v>
      </c>
      <c r="I8" s="34">
        <v>16</v>
      </c>
      <c r="J8" s="24">
        <f t="shared" si="10"/>
        <v>2</v>
      </c>
      <c r="K8" s="161">
        <f t="shared" si="3"/>
        <v>2</v>
      </c>
      <c r="L8" s="34">
        <v>67</v>
      </c>
      <c r="M8" s="13">
        <f t="shared" si="4"/>
        <v>2</v>
      </c>
      <c r="N8" s="31">
        <f t="shared" si="5"/>
        <v>2</v>
      </c>
      <c r="O8" s="34">
        <v>4.84</v>
      </c>
      <c r="P8" s="13">
        <f t="shared" si="11"/>
        <v>10</v>
      </c>
      <c r="Q8" s="12">
        <f t="shared" si="6"/>
        <v>8</v>
      </c>
      <c r="R8" s="34" t="s">
        <v>353</v>
      </c>
      <c r="S8" s="18">
        <f t="shared" si="12"/>
        <v>7</v>
      </c>
      <c r="T8" s="16">
        <f t="shared" si="13"/>
        <v>7</v>
      </c>
      <c r="U8" s="21" t="str">
        <f t="shared" si="14"/>
        <v/>
      </c>
      <c r="V8" s="37">
        <f t="shared" si="7"/>
        <v>5.166666666666667</v>
      </c>
      <c r="W8" s="191">
        <f t="shared" si="8"/>
        <v>6</v>
      </c>
    </row>
    <row r="9" spans="1:24" x14ac:dyDescent="0.25">
      <c r="A9" s="15">
        <v>5</v>
      </c>
      <c r="B9" s="69" t="s">
        <v>127</v>
      </c>
      <c r="C9" s="35">
        <v>2.4300000000000002</v>
      </c>
      <c r="D9" s="13">
        <f t="shared" si="0"/>
        <v>7</v>
      </c>
      <c r="E9" s="12">
        <f t="shared" si="1"/>
        <v>7</v>
      </c>
      <c r="F9" s="35">
        <v>11.36</v>
      </c>
      <c r="G9" s="13">
        <f t="shared" si="9"/>
        <v>5</v>
      </c>
      <c r="H9" s="12">
        <f t="shared" si="2"/>
        <v>4</v>
      </c>
      <c r="I9" s="35">
        <v>5</v>
      </c>
      <c r="J9" s="24">
        <f t="shared" si="10"/>
        <v>10</v>
      </c>
      <c r="K9" s="161">
        <f t="shared" si="3"/>
        <v>8</v>
      </c>
      <c r="L9" s="35">
        <v>54</v>
      </c>
      <c r="M9" s="13">
        <f t="shared" si="4"/>
        <v>7</v>
      </c>
      <c r="N9" s="31">
        <f t="shared" si="5"/>
        <v>6</v>
      </c>
      <c r="O9" s="35">
        <v>4.3</v>
      </c>
      <c r="P9" s="13">
        <f t="shared" si="11"/>
        <v>2</v>
      </c>
      <c r="Q9" s="12">
        <f t="shared" si="6"/>
        <v>2</v>
      </c>
      <c r="R9" s="35" t="s">
        <v>315</v>
      </c>
      <c r="S9" s="18">
        <f t="shared" si="12"/>
        <v>3</v>
      </c>
      <c r="T9" s="16">
        <f t="shared" si="13"/>
        <v>3</v>
      </c>
      <c r="U9" s="21" t="str">
        <f t="shared" si="14"/>
        <v/>
      </c>
      <c r="V9" s="37">
        <f t="shared" si="7"/>
        <v>5</v>
      </c>
      <c r="W9" s="191">
        <f t="shared" si="8"/>
        <v>5</v>
      </c>
    </row>
    <row r="10" spans="1:24" x14ac:dyDescent="0.25">
      <c r="A10" s="15">
        <v>6</v>
      </c>
      <c r="B10" s="219" t="s">
        <v>404</v>
      </c>
      <c r="C10" s="154">
        <v>2.58</v>
      </c>
      <c r="D10" s="157">
        <f t="shared" si="0"/>
        <v>3</v>
      </c>
      <c r="E10" s="146">
        <f t="shared" si="1"/>
        <v>3</v>
      </c>
      <c r="F10" s="154">
        <v>13.33</v>
      </c>
      <c r="G10" s="157">
        <f t="shared" si="9"/>
        <v>2</v>
      </c>
      <c r="H10" s="146">
        <f t="shared" si="2"/>
        <v>1</v>
      </c>
      <c r="I10" s="154">
        <v>16</v>
      </c>
      <c r="J10" s="145">
        <f t="shared" si="10"/>
        <v>2</v>
      </c>
      <c r="K10" s="147">
        <f t="shared" si="3"/>
        <v>2</v>
      </c>
      <c r="L10" s="154">
        <v>78</v>
      </c>
      <c r="M10" s="157">
        <f t="shared" si="4"/>
        <v>1</v>
      </c>
      <c r="N10" s="148">
        <f t="shared" si="5"/>
        <v>1</v>
      </c>
      <c r="O10" s="154">
        <v>4.18</v>
      </c>
      <c r="P10" s="157">
        <f t="shared" si="11"/>
        <v>1</v>
      </c>
      <c r="Q10" s="146">
        <f t="shared" si="6"/>
        <v>1</v>
      </c>
      <c r="R10" s="154" t="s">
        <v>402</v>
      </c>
      <c r="S10" s="158">
        <f t="shared" si="12"/>
        <v>1</v>
      </c>
      <c r="T10" s="151">
        <f t="shared" si="13"/>
        <v>1</v>
      </c>
      <c r="U10" s="152" t="str">
        <f t="shared" si="14"/>
        <v/>
      </c>
      <c r="V10" s="153">
        <f t="shared" si="7"/>
        <v>1.5</v>
      </c>
      <c r="W10" s="41">
        <f t="shared" si="8"/>
        <v>1</v>
      </c>
    </row>
    <row r="11" spans="1:24" x14ac:dyDescent="0.25">
      <c r="A11" s="15">
        <v>7</v>
      </c>
      <c r="B11" s="54" t="s">
        <v>145</v>
      </c>
      <c r="C11" s="200"/>
      <c r="D11" s="201" t="str">
        <f t="shared" si="0"/>
        <v/>
      </c>
      <c r="E11" s="201" t="str">
        <f t="shared" si="1"/>
        <v/>
      </c>
      <c r="F11" s="200"/>
      <c r="G11" s="201" t="str">
        <f t="shared" si="9"/>
        <v/>
      </c>
      <c r="H11" s="201" t="str">
        <f t="shared" si="2"/>
        <v/>
      </c>
      <c r="I11" s="200"/>
      <c r="J11" s="202" t="str">
        <f t="shared" si="10"/>
        <v/>
      </c>
      <c r="K11" s="202" t="str">
        <f t="shared" si="3"/>
        <v/>
      </c>
      <c r="L11" s="200"/>
      <c r="M11" s="201" t="str">
        <f t="shared" si="4"/>
        <v/>
      </c>
      <c r="N11" s="203" t="str">
        <f t="shared" si="5"/>
        <v/>
      </c>
      <c r="O11" s="200"/>
      <c r="P11" s="201" t="str">
        <f t="shared" si="11"/>
        <v/>
      </c>
      <c r="Q11" s="201" t="str">
        <f t="shared" si="6"/>
        <v/>
      </c>
      <c r="R11" s="200"/>
      <c r="S11" s="204" t="str">
        <f t="shared" si="12"/>
        <v/>
      </c>
      <c r="T11" s="205" t="str">
        <f t="shared" si="13"/>
        <v/>
      </c>
      <c r="U11" s="206" t="str">
        <f t="shared" si="14"/>
        <v/>
      </c>
      <c r="V11" s="207" t="str">
        <f t="shared" si="7"/>
        <v/>
      </c>
      <c r="W11" s="191" t="str">
        <f t="shared" si="8"/>
        <v/>
      </c>
    </row>
    <row r="12" spans="1:24" x14ac:dyDescent="0.25">
      <c r="A12" s="15">
        <v>8</v>
      </c>
      <c r="B12" s="69" t="s">
        <v>141</v>
      </c>
      <c r="C12" s="34">
        <v>2.41</v>
      </c>
      <c r="D12" s="13">
        <f t="shared" si="0"/>
        <v>8</v>
      </c>
      <c r="E12" s="12" t="str">
        <f t="shared" si="1"/>
        <v>nav</v>
      </c>
      <c r="F12" s="34">
        <v>10.45</v>
      </c>
      <c r="G12" s="13">
        <f t="shared" si="9"/>
        <v>8</v>
      </c>
      <c r="H12" s="12" t="str">
        <f t="shared" si="2"/>
        <v>nav</v>
      </c>
      <c r="I12" s="34">
        <v>12</v>
      </c>
      <c r="J12" s="24">
        <f t="shared" si="10"/>
        <v>8</v>
      </c>
      <c r="K12" s="161" t="str">
        <f t="shared" si="3"/>
        <v>nav</v>
      </c>
      <c r="L12" s="34">
        <v>57</v>
      </c>
      <c r="M12" s="13">
        <f t="shared" si="4"/>
        <v>6</v>
      </c>
      <c r="N12" s="31" t="str">
        <f t="shared" si="5"/>
        <v>nav</v>
      </c>
      <c r="O12" s="34">
        <v>4.8</v>
      </c>
      <c r="P12" s="13">
        <f t="shared" si="11"/>
        <v>9</v>
      </c>
      <c r="Q12" s="12" t="str">
        <f t="shared" si="6"/>
        <v>nav</v>
      </c>
      <c r="R12" s="34" t="s">
        <v>320</v>
      </c>
      <c r="S12" s="18" t="str">
        <f t="shared" si="12"/>
        <v>nav</v>
      </c>
      <c r="T12" s="16" t="str">
        <f t="shared" si="13"/>
        <v>nav</v>
      </c>
      <c r="U12" s="21" t="str">
        <f t="shared" si="14"/>
        <v>nav</v>
      </c>
      <c r="V12" s="37" t="str">
        <f t="shared" si="7"/>
        <v/>
      </c>
      <c r="W12" s="208" t="str">
        <f t="shared" si="8"/>
        <v/>
      </c>
    </row>
    <row r="13" spans="1:24" x14ac:dyDescent="0.25">
      <c r="A13" s="15">
        <v>9</v>
      </c>
      <c r="B13" s="69" t="s">
        <v>142</v>
      </c>
      <c r="C13" s="34">
        <v>2.5</v>
      </c>
      <c r="D13" s="24">
        <f t="shared" si="0"/>
        <v>6</v>
      </c>
      <c r="E13" s="161">
        <f t="shared" si="1"/>
        <v>6</v>
      </c>
      <c r="F13" s="34">
        <v>10.67</v>
      </c>
      <c r="G13" s="24">
        <f>IF(F13="nav","nav",IF(F13="","",COUNTIF(F$5:F$34,"&gt;"&amp;F13)+1))</f>
        <v>6</v>
      </c>
      <c r="H13" s="161">
        <f t="shared" si="2"/>
        <v>5</v>
      </c>
      <c r="I13" s="34">
        <v>14</v>
      </c>
      <c r="J13" s="24">
        <f>IF(I13="nav","nav",IF(I13="","",COUNTIF(I$5:I$34,"&gt;"&amp;I13)+1))</f>
        <v>5</v>
      </c>
      <c r="K13" s="161">
        <f t="shared" si="3"/>
        <v>4</v>
      </c>
      <c r="L13" s="34">
        <v>66</v>
      </c>
      <c r="M13" s="24">
        <f t="shared" si="4"/>
        <v>3</v>
      </c>
      <c r="N13" s="162">
        <f t="shared" si="5"/>
        <v>3</v>
      </c>
      <c r="O13" s="34">
        <v>4.72</v>
      </c>
      <c r="P13" s="24">
        <f>IF(O13="nav","nav",IF(O13="","",COUNTIF(O$5:O$34,"&lt;"&amp;O13)+1))</f>
        <v>8</v>
      </c>
      <c r="Q13" s="161">
        <f t="shared" si="6"/>
        <v>7</v>
      </c>
      <c r="R13" s="34" t="s">
        <v>403</v>
      </c>
      <c r="S13" s="23">
        <f>IF(R13="nav","nav",IF(R13="","",COUNTIF(R$5:R$34,"&lt;"&amp;R13)+1))</f>
        <v>6</v>
      </c>
      <c r="T13" s="20">
        <f>IF(OR(U13="nav"),"nav",IF(R13="","",COUNTIFS(R$5:R$34,"&lt;"&amp;R13,U$5:U$34,"&lt;&gt;nav")+1))</f>
        <v>6</v>
      </c>
      <c r="U13" s="21" t="str">
        <f>IF(OR(D13="nav",G13="nav",J13="nav",M13="nav",P13="nav",S13="nav"),"nav","")</f>
        <v/>
      </c>
      <c r="V13" s="37">
        <f t="shared" si="7"/>
        <v>5.166666666666667</v>
      </c>
      <c r="W13" s="192">
        <f t="shared" si="8"/>
        <v>6</v>
      </c>
    </row>
    <row r="14" spans="1:24" x14ac:dyDescent="0.25">
      <c r="A14" s="15">
        <v>10</v>
      </c>
      <c r="B14" s="69" t="s">
        <v>143</v>
      </c>
      <c r="C14" s="35"/>
      <c r="D14" s="13" t="str">
        <f t="shared" si="0"/>
        <v/>
      </c>
      <c r="E14" s="12" t="str">
        <f t="shared" si="1"/>
        <v/>
      </c>
      <c r="F14" s="35"/>
      <c r="G14" s="13" t="str">
        <f t="shared" ref="G14:G20" si="15">IF(F14="nav","nav",IF(F14="","",COUNTIF(F$5:F$34,"&gt;"&amp;F14)+1))</f>
        <v/>
      </c>
      <c r="H14" s="12" t="str">
        <f t="shared" si="2"/>
        <v/>
      </c>
      <c r="I14" s="35"/>
      <c r="J14" s="24" t="str">
        <f t="shared" ref="J14:J20" si="16">IF(I14="nav","nav",IF(I14="","",COUNTIF(I$5:I$34,"&gt;"&amp;I14)+1))</f>
        <v/>
      </c>
      <c r="K14" s="161" t="str">
        <f t="shared" si="3"/>
        <v/>
      </c>
      <c r="L14" s="35"/>
      <c r="M14" s="13" t="str">
        <f t="shared" si="4"/>
        <v/>
      </c>
      <c r="N14" s="31" t="str">
        <f t="shared" si="5"/>
        <v/>
      </c>
      <c r="O14" s="35"/>
      <c r="P14" s="13" t="str">
        <f t="shared" ref="P14:P20" si="17">IF(O14="nav","nav",IF(O14="","",COUNTIF(O$5:O$34,"&lt;"&amp;O14)+1))</f>
        <v/>
      </c>
      <c r="Q14" s="12" t="str">
        <f t="shared" si="6"/>
        <v/>
      </c>
      <c r="R14" s="35"/>
      <c r="S14" s="18" t="str">
        <f t="shared" ref="S14:S20" si="18">IF(R14="nav","nav",IF(R14="","",COUNTIF(R$5:R$34,"&lt;"&amp;R14)+1))</f>
        <v/>
      </c>
      <c r="T14" s="16" t="str">
        <f t="shared" ref="T14:T20" si="19">IF(OR(U14="nav"),"nav",IF(R14="","",COUNTIFS(R$5:R$34,"&lt;"&amp;R14,U$5:U$34,"&lt;&gt;nav")+1))</f>
        <v/>
      </c>
      <c r="U14" s="21" t="str">
        <f t="shared" ref="U14:U20" si="20">IF(OR(D14="nav",G14="nav",J14="nav",M14="nav",P14="nav",S14="nav"),"nav","")</f>
        <v/>
      </c>
      <c r="V14" s="37" t="str">
        <f t="shared" si="7"/>
        <v/>
      </c>
      <c r="W14" s="191" t="str">
        <f t="shared" si="8"/>
        <v/>
      </c>
    </row>
    <row r="15" spans="1:24" x14ac:dyDescent="0.25">
      <c r="A15" s="15">
        <v>11</v>
      </c>
      <c r="B15" s="69" t="s">
        <v>144</v>
      </c>
      <c r="C15" s="34">
        <v>2.0099999999999998</v>
      </c>
      <c r="D15" s="13">
        <f t="shared" si="0"/>
        <v>11</v>
      </c>
      <c r="E15" s="12">
        <f t="shared" si="1"/>
        <v>9</v>
      </c>
      <c r="F15" s="34">
        <v>9.76</v>
      </c>
      <c r="G15" s="13">
        <f t="shared" si="15"/>
        <v>10</v>
      </c>
      <c r="H15" s="12">
        <f t="shared" si="2"/>
        <v>8</v>
      </c>
      <c r="I15" s="34">
        <v>3</v>
      </c>
      <c r="J15" s="24">
        <f t="shared" si="16"/>
        <v>11</v>
      </c>
      <c r="K15" s="161">
        <f t="shared" si="3"/>
        <v>9</v>
      </c>
      <c r="L15" s="34">
        <v>47</v>
      </c>
      <c r="M15" s="13">
        <f t="shared" si="4"/>
        <v>9</v>
      </c>
      <c r="N15" s="31">
        <f t="shared" si="5"/>
        <v>8</v>
      </c>
      <c r="O15" s="34">
        <v>5</v>
      </c>
      <c r="P15" s="13">
        <f t="shared" si="17"/>
        <v>11</v>
      </c>
      <c r="Q15" s="12">
        <f t="shared" si="6"/>
        <v>9</v>
      </c>
      <c r="R15" s="34" t="s">
        <v>329</v>
      </c>
      <c r="S15" s="18">
        <f t="shared" si="18"/>
        <v>9</v>
      </c>
      <c r="T15" s="16">
        <f t="shared" si="19"/>
        <v>9</v>
      </c>
      <c r="U15" s="21" t="str">
        <f t="shared" si="20"/>
        <v/>
      </c>
      <c r="V15" s="37">
        <f t="shared" si="7"/>
        <v>8.6666666666666661</v>
      </c>
      <c r="W15" s="191">
        <f t="shared" si="8"/>
        <v>9</v>
      </c>
    </row>
    <row r="16" spans="1:24" x14ac:dyDescent="0.25">
      <c r="A16" s="15">
        <v>12</v>
      </c>
      <c r="B16" s="69" t="s">
        <v>146</v>
      </c>
      <c r="C16" s="34">
        <v>2.57</v>
      </c>
      <c r="D16" s="13">
        <f t="shared" si="0"/>
        <v>4</v>
      </c>
      <c r="E16" s="12">
        <f t="shared" si="1"/>
        <v>4</v>
      </c>
      <c r="F16" s="34">
        <v>12.1</v>
      </c>
      <c r="G16" s="13">
        <f t="shared" si="15"/>
        <v>3</v>
      </c>
      <c r="H16" s="12">
        <f t="shared" si="2"/>
        <v>2</v>
      </c>
      <c r="I16" s="34">
        <v>14</v>
      </c>
      <c r="J16" s="24">
        <f t="shared" si="16"/>
        <v>5</v>
      </c>
      <c r="K16" s="161">
        <f t="shared" si="3"/>
        <v>4</v>
      </c>
      <c r="L16" s="34">
        <v>46</v>
      </c>
      <c r="M16" s="13">
        <f t="shared" si="4"/>
        <v>10</v>
      </c>
      <c r="N16" s="31">
        <f t="shared" si="5"/>
        <v>9</v>
      </c>
      <c r="O16" s="34">
        <v>4.5599999999999996</v>
      </c>
      <c r="P16" s="13">
        <f t="shared" si="17"/>
        <v>4</v>
      </c>
      <c r="Q16" s="12">
        <f t="shared" si="6"/>
        <v>4</v>
      </c>
      <c r="R16" s="34" t="s">
        <v>322</v>
      </c>
      <c r="S16" s="18">
        <f t="shared" si="18"/>
        <v>2</v>
      </c>
      <c r="T16" s="16">
        <f t="shared" si="19"/>
        <v>2</v>
      </c>
      <c r="U16" s="21" t="str">
        <f t="shared" si="20"/>
        <v/>
      </c>
      <c r="V16" s="37">
        <f t="shared" si="7"/>
        <v>4.166666666666667</v>
      </c>
      <c r="W16" s="191">
        <f t="shared" si="8"/>
        <v>4</v>
      </c>
    </row>
    <row r="17" spans="1:23" x14ac:dyDescent="0.25">
      <c r="A17" s="15">
        <v>13</v>
      </c>
      <c r="B17" s="69" t="s">
        <v>147</v>
      </c>
      <c r="C17" s="34">
        <v>2.41</v>
      </c>
      <c r="D17" s="13">
        <f t="shared" si="0"/>
        <v>8</v>
      </c>
      <c r="E17" s="12" t="str">
        <f t="shared" si="1"/>
        <v>nav</v>
      </c>
      <c r="F17" s="34">
        <v>13.35</v>
      </c>
      <c r="G17" s="13">
        <f t="shared" si="15"/>
        <v>1</v>
      </c>
      <c r="H17" s="12" t="str">
        <f t="shared" si="2"/>
        <v>nav</v>
      </c>
      <c r="I17" s="34">
        <v>16</v>
      </c>
      <c r="J17" s="24">
        <f t="shared" si="16"/>
        <v>2</v>
      </c>
      <c r="K17" s="161" t="str">
        <f t="shared" si="3"/>
        <v>nav</v>
      </c>
      <c r="L17" s="34">
        <v>44</v>
      </c>
      <c r="M17" s="13">
        <f t="shared" si="4"/>
        <v>11</v>
      </c>
      <c r="N17" s="31" t="str">
        <f t="shared" si="5"/>
        <v>nav</v>
      </c>
      <c r="O17" s="34">
        <v>4.68</v>
      </c>
      <c r="P17" s="13">
        <f t="shared" si="17"/>
        <v>7</v>
      </c>
      <c r="Q17" s="12" t="str">
        <f t="shared" si="6"/>
        <v>nav</v>
      </c>
      <c r="R17" s="34" t="s">
        <v>320</v>
      </c>
      <c r="S17" s="18" t="str">
        <f t="shared" si="18"/>
        <v>nav</v>
      </c>
      <c r="T17" s="16" t="str">
        <f t="shared" si="19"/>
        <v>nav</v>
      </c>
      <c r="U17" s="21" t="str">
        <f t="shared" si="20"/>
        <v>nav</v>
      </c>
      <c r="V17" s="37" t="str">
        <f t="shared" si="7"/>
        <v/>
      </c>
      <c r="W17" s="191" t="str">
        <f t="shared" si="8"/>
        <v/>
      </c>
    </row>
    <row r="18" spans="1:23" x14ac:dyDescent="0.25">
      <c r="A18" s="15">
        <v>14</v>
      </c>
      <c r="B18" s="69" t="s">
        <v>148</v>
      </c>
      <c r="C18" s="34"/>
      <c r="D18" s="13" t="str">
        <f t="shared" si="0"/>
        <v/>
      </c>
      <c r="E18" s="12" t="str">
        <f t="shared" si="1"/>
        <v/>
      </c>
      <c r="F18" s="34"/>
      <c r="G18" s="13" t="str">
        <f t="shared" si="15"/>
        <v/>
      </c>
      <c r="H18" s="12" t="str">
        <f t="shared" si="2"/>
        <v/>
      </c>
      <c r="I18" s="34"/>
      <c r="J18" s="24" t="str">
        <f t="shared" si="16"/>
        <v/>
      </c>
      <c r="K18" s="161" t="str">
        <f t="shared" si="3"/>
        <v/>
      </c>
      <c r="L18" s="34"/>
      <c r="M18" s="13" t="str">
        <f t="shared" si="4"/>
        <v/>
      </c>
      <c r="N18" s="31" t="str">
        <f t="shared" si="5"/>
        <v/>
      </c>
      <c r="O18" s="34"/>
      <c r="P18" s="13" t="str">
        <f t="shared" si="17"/>
        <v/>
      </c>
      <c r="Q18" s="12" t="str">
        <f t="shared" si="6"/>
        <v/>
      </c>
      <c r="R18" s="34"/>
      <c r="S18" s="18" t="str">
        <f t="shared" si="18"/>
        <v/>
      </c>
      <c r="T18" s="16" t="str">
        <f t="shared" si="19"/>
        <v/>
      </c>
      <c r="U18" s="21" t="str">
        <f t="shared" si="20"/>
        <v/>
      </c>
      <c r="V18" s="37" t="str">
        <f t="shared" si="7"/>
        <v/>
      </c>
      <c r="W18" s="191" t="str">
        <f t="shared" si="8"/>
        <v/>
      </c>
    </row>
    <row r="19" spans="1:23" x14ac:dyDescent="0.25">
      <c r="A19" s="15">
        <v>15</v>
      </c>
      <c r="B19" s="69" t="s">
        <v>149</v>
      </c>
      <c r="C19" s="34">
        <v>2.27</v>
      </c>
      <c r="D19" s="13">
        <f t="shared" si="0"/>
        <v>10</v>
      </c>
      <c r="E19" s="12">
        <f t="shared" si="1"/>
        <v>8</v>
      </c>
      <c r="F19" s="34">
        <v>8.26</v>
      </c>
      <c r="G19" s="13">
        <f t="shared" si="15"/>
        <v>11</v>
      </c>
      <c r="H19" s="12">
        <f t="shared" si="2"/>
        <v>9</v>
      </c>
      <c r="I19" s="34">
        <v>10</v>
      </c>
      <c r="J19" s="24">
        <f t="shared" si="16"/>
        <v>9</v>
      </c>
      <c r="K19" s="161">
        <f t="shared" si="3"/>
        <v>7</v>
      </c>
      <c r="L19" s="34">
        <v>54</v>
      </c>
      <c r="M19" s="13">
        <f t="shared" si="4"/>
        <v>7</v>
      </c>
      <c r="N19" s="31">
        <f t="shared" si="5"/>
        <v>6</v>
      </c>
      <c r="O19" s="34">
        <v>4.6500000000000004</v>
      </c>
      <c r="P19" s="13">
        <f t="shared" si="17"/>
        <v>6</v>
      </c>
      <c r="Q19" s="12">
        <f t="shared" si="6"/>
        <v>6</v>
      </c>
      <c r="R19" s="34" t="s">
        <v>370</v>
      </c>
      <c r="S19" s="18">
        <f t="shared" si="18"/>
        <v>8</v>
      </c>
      <c r="T19" s="16">
        <f t="shared" si="19"/>
        <v>8</v>
      </c>
      <c r="U19" s="21" t="str">
        <f t="shared" si="20"/>
        <v/>
      </c>
      <c r="V19" s="37">
        <f t="shared" si="7"/>
        <v>7.333333333333333</v>
      </c>
      <c r="W19" s="191">
        <f t="shared" si="8"/>
        <v>8</v>
      </c>
    </row>
    <row r="20" spans="1:23" x14ac:dyDescent="0.25">
      <c r="A20" s="15">
        <v>16</v>
      </c>
      <c r="B20" s="69" t="s">
        <v>150</v>
      </c>
      <c r="C20" s="34"/>
      <c r="D20" s="13" t="str">
        <f t="shared" si="0"/>
        <v/>
      </c>
      <c r="E20" s="12" t="str">
        <f t="shared" si="1"/>
        <v/>
      </c>
      <c r="F20" s="34"/>
      <c r="G20" s="13" t="str">
        <f t="shared" si="15"/>
        <v/>
      </c>
      <c r="H20" s="12" t="str">
        <f t="shared" si="2"/>
        <v/>
      </c>
      <c r="I20" s="34"/>
      <c r="J20" s="24" t="str">
        <f t="shared" si="16"/>
        <v/>
      </c>
      <c r="K20" s="48" t="str">
        <f t="shared" si="3"/>
        <v/>
      </c>
      <c r="L20" s="34"/>
      <c r="M20" s="13" t="str">
        <f t="shared" si="4"/>
        <v/>
      </c>
      <c r="N20" s="31" t="str">
        <f t="shared" si="5"/>
        <v/>
      </c>
      <c r="O20" s="34"/>
      <c r="P20" s="13" t="str">
        <f t="shared" si="17"/>
        <v/>
      </c>
      <c r="Q20" s="12" t="str">
        <f t="shared" si="6"/>
        <v/>
      </c>
      <c r="R20" s="34"/>
      <c r="S20" s="18" t="str">
        <f t="shared" si="18"/>
        <v/>
      </c>
      <c r="T20" s="16" t="str">
        <f t="shared" si="19"/>
        <v/>
      </c>
      <c r="U20" s="21" t="str">
        <f t="shared" si="20"/>
        <v/>
      </c>
      <c r="V20" s="37" t="str">
        <f t="shared" si="7"/>
        <v/>
      </c>
      <c r="W20" s="85" t="str">
        <f t="shared" si="8"/>
        <v/>
      </c>
    </row>
    <row r="21" spans="1:23" x14ac:dyDescent="0.25">
      <c r="A21" s="15">
        <v>17</v>
      </c>
      <c r="B21" s="69" t="s">
        <v>153</v>
      </c>
      <c r="C21" s="34"/>
      <c r="D21" s="24" t="str">
        <f t="shared" si="0"/>
        <v/>
      </c>
      <c r="E21" s="48" t="str">
        <f t="shared" si="1"/>
        <v/>
      </c>
      <c r="F21" s="34"/>
      <c r="G21" s="24" t="str">
        <f>IF(F21="nav","nav",IF(F21="","",COUNTIF(F$5:F$34,"&gt;"&amp;F21)+1))</f>
        <v/>
      </c>
      <c r="H21" s="48" t="str">
        <f t="shared" si="2"/>
        <v/>
      </c>
      <c r="I21" s="34"/>
      <c r="J21" s="24" t="str">
        <f>IF(I21="nav","nav",IF(I21="","",COUNTIF(I$5:I$34,"&gt;"&amp;I21)+1))</f>
        <v/>
      </c>
      <c r="K21" s="48" t="str">
        <f t="shared" si="3"/>
        <v/>
      </c>
      <c r="L21" s="34"/>
      <c r="M21" s="24" t="str">
        <f t="shared" si="4"/>
        <v/>
      </c>
      <c r="N21" s="50" t="str">
        <f t="shared" si="5"/>
        <v/>
      </c>
      <c r="O21" s="34"/>
      <c r="P21" s="24" t="str">
        <f>IF(O21="nav","nav",IF(O21="","",COUNTIF(O$5:O$34,"&lt;"&amp;O21)+1))</f>
        <v/>
      </c>
      <c r="Q21" s="48" t="str">
        <f t="shared" si="6"/>
        <v/>
      </c>
      <c r="R21" s="34"/>
      <c r="S21" s="23" t="str">
        <f>IF(R21="nav","nav",IF(R21="","",COUNTIF(R$5:R$34,"&lt;"&amp;R21)+1))</f>
        <v/>
      </c>
      <c r="T21" s="20" t="str">
        <f>IF(OR(U21="nav"),"nav",IF(R21="","",COUNTIFS(R$5:R$34,"&lt;"&amp;R21,U$5:U$34,"&lt;&gt;nav")+1))</f>
        <v/>
      </c>
      <c r="U21" s="21" t="str">
        <f>IF(OR(D21="nav",G21="nav",J21="nav",M21="nav",P21="nav",S21="nav"),"nav","")</f>
        <v/>
      </c>
      <c r="V21" s="37" t="str">
        <f t="shared" si="7"/>
        <v/>
      </c>
      <c r="W21" s="86" t="str">
        <f t="shared" si="8"/>
        <v/>
      </c>
    </row>
    <row r="22" spans="1:23" x14ac:dyDescent="0.25">
      <c r="A22" s="15">
        <v>18</v>
      </c>
      <c r="B22" s="69" t="s">
        <v>151</v>
      </c>
      <c r="C22" s="34"/>
      <c r="D22" s="13" t="str">
        <f t="shared" si="0"/>
        <v/>
      </c>
      <c r="E22" s="12" t="str">
        <f t="shared" si="1"/>
        <v/>
      </c>
      <c r="F22" s="34"/>
      <c r="G22" s="13" t="str">
        <f t="shared" ref="G22:G28" si="21">IF(F22="nav","nav",IF(F22="","",COUNTIF(F$5:F$34,"&gt;"&amp;F22)+1))</f>
        <v/>
      </c>
      <c r="H22" s="12" t="str">
        <f t="shared" si="2"/>
        <v/>
      </c>
      <c r="I22" s="34"/>
      <c r="J22" s="24" t="str">
        <f t="shared" ref="J22:J28" si="22">IF(I22="nav","nav",IF(I22="","",COUNTIF(I$5:I$34,"&gt;"&amp;I22)+1))</f>
        <v/>
      </c>
      <c r="K22" s="48" t="str">
        <f t="shared" si="3"/>
        <v/>
      </c>
      <c r="L22" s="34"/>
      <c r="M22" s="13" t="str">
        <f t="shared" si="4"/>
        <v/>
      </c>
      <c r="N22" s="31" t="str">
        <f t="shared" si="5"/>
        <v/>
      </c>
      <c r="O22" s="34"/>
      <c r="P22" s="13" t="str">
        <f t="shared" ref="P22:P28" si="23">IF(O22="nav","nav",IF(O22="","",COUNTIF(O$5:O$34,"&lt;"&amp;O22)+1))</f>
        <v/>
      </c>
      <c r="Q22" s="12" t="str">
        <f t="shared" si="6"/>
        <v/>
      </c>
      <c r="R22" s="34"/>
      <c r="S22" s="18" t="str">
        <f t="shared" ref="S22:S28" si="24">IF(R22="nav","nav",IF(R22="","",COUNTIF(R$5:R$34,"&lt;"&amp;R22)+1))</f>
        <v/>
      </c>
      <c r="T22" s="16" t="str">
        <f t="shared" ref="T22:T28" si="25">IF(OR(U22="nav"),"nav",IF(R22="","",COUNTIFS(R$5:R$34,"&lt;"&amp;R22,U$5:U$34,"&lt;&gt;nav")+1))</f>
        <v/>
      </c>
      <c r="U22" s="21" t="str">
        <f t="shared" ref="U22:U28" si="26">IF(OR(D22="nav",G22="nav",J22="nav",M22="nav",P22="nav",S22="nav"),"nav","")</f>
        <v/>
      </c>
      <c r="V22" s="37" t="str">
        <f t="shared" si="7"/>
        <v/>
      </c>
      <c r="W22" s="41" t="str">
        <f t="shared" si="8"/>
        <v/>
      </c>
    </row>
    <row r="23" spans="1:23" x14ac:dyDescent="0.25">
      <c r="A23" s="15">
        <v>19</v>
      </c>
      <c r="B23" s="54" t="s">
        <v>152</v>
      </c>
      <c r="C23" s="34"/>
      <c r="D23" s="13" t="str">
        <f t="shared" si="0"/>
        <v/>
      </c>
      <c r="E23" s="12" t="str">
        <f t="shared" si="1"/>
        <v/>
      </c>
      <c r="F23" s="34"/>
      <c r="G23" s="13" t="str">
        <f t="shared" si="21"/>
        <v/>
      </c>
      <c r="H23" s="12" t="str">
        <f t="shared" si="2"/>
        <v/>
      </c>
      <c r="I23" s="34"/>
      <c r="J23" s="24" t="str">
        <f t="shared" si="22"/>
        <v/>
      </c>
      <c r="K23" s="48" t="str">
        <f t="shared" si="3"/>
        <v/>
      </c>
      <c r="L23" s="34"/>
      <c r="M23" s="13" t="str">
        <f t="shared" si="4"/>
        <v/>
      </c>
      <c r="N23" s="31" t="str">
        <f t="shared" si="5"/>
        <v/>
      </c>
      <c r="O23" s="34"/>
      <c r="P23" s="13" t="str">
        <f t="shared" si="23"/>
        <v/>
      </c>
      <c r="Q23" s="12" t="str">
        <f t="shared" si="6"/>
        <v/>
      </c>
      <c r="R23" s="34"/>
      <c r="S23" s="18" t="str">
        <f t="shared" si="24"/>
        <v/>
      </c>
      <c r="T23" s="16" t="str">
        <f t="shared" si="25"/>
        <v/>
      </c>
      <c r="U23" s="21" t="str">
        <f t="shared" si="26"/>
        <v/>
      </c>
      <c r="V23" s="37" t="str">
        <f t="shared" si="7"/>
        <v/>
      </c>
      <c r="W23" s="41" t="str">
        <f t="shared" si="8"/>
        <v/>
      </c>
    </row>
    <row r="24" spans="1:23" x14ac:dyDescent="0.25">
      <c r="A24" s="15">
        <v>20</v>
      </c>
      <c r="B24" s="69"/>
      <c r="C24" s="34"/>
      <c r="D24" s="13" t="str">
        <f t="shared" si="0"/>
        <v/>
      </c>
      <c r="E24" s="12" t="str">
        <f t="shared" si="1"/>
        <v/>
      </c>
      <c r="F24" s="34"/>
      <c r="G24" s="13" t="str">
        <f t="shared" si="21"/>
        <v/>
      </c>
      <c r="H24" s="12" t="str">
        <f t="shared" si="2"/>
        <v/>
      </c>
      <c r="I24" s="35"/>
      <c r="J24" s="24" t="str">
        <f t="shared" si="22"/>
        <v/>
      </c>
      <c r="K24" s="48" t="str">
        <f t="shared" si="3"/>
        <v/>
      </c>
      <c r="L24" s="34"/>
      <c r="M24" s="13" t="str">
        <f t="shared" si="4"/>
        <v/>
      </c>
      <c r="N24" s="31" t="str">
        <f t="shared" si="5"/>
        <v/>
      </c>
      <c r="O24" s="35"/>
      <c r="P24" s="13" t="str">
        <f t="shared" si="23"/>
        <v/>
      </c>
      <c r="Q24" s="12" t="str">
        <f t="shared" si="6"/>
        <v/>
      </c>
      <c r="R24" s="35"/>
      <c r="S24" s="18" t="str">
        <f t="shared" si="24"/>
        <v/>
      </c>
      <c r="T24" s="16" t="str">
        <f t="shared" si="25"/>
        <v/>
      </c>
      <c r="U24" s="21" t="str">
        <f t="shared" si="26"/>
        <v/>
      </c>
      <c r="V24" s="37" t="str">
        <f t="shared" si="7"/>
        <v/>
      </c>
      <c r="W24" s="41" t="str">
        <f t="shared" si="8"/>
        <v/>
      </c>
    </row>
    <row r="25" spans="1:23" x14ac:dyDescent="0.25">
      <c r="A25" s="15">
        <v>21</v>
      </c>
      <c r="B25" s="54"/>
      <c r="C25" s="35"/>
      <c r="D25" s="13" t="str">
        <f t="shared" si="0"/>
        <v/>
      </c>
      <c r="E25" s="12" t="str">
        <f t="shared" si="1"/>
        <v/>
      </c>
      <c r="F25" s="34"/>
      <c r="G25" s="13" t="str">
        <f t="shared" si="21"/>
        <v/>
      </c>
      <c r="H25" s="12" t="str">
        <f t="shared" si="2"/>
        <v/>
      </c>
      <c r="I25" s="35"/>
      <c r="J25" s="24" t="str">
        <f t="shared" si="22"/>
        <v/>
      </c>
      <c r="K25" s="48" t="str">
        <f t="shared" si="3"/>
        <v/>
      </c>
      <c r="L25" s="35"/>
      <c r="M25" s="13" t="str">
        <f t="shared" si="4"/>
        <v/>
      </c>
      <c r="N25" s="31" t="str">
        <f t="shared" si="5"/>
        <v/>
      </c>
      <c r="O25" s="35"/>
      <c r="P25" s="13" t="str">
        <f t="shared" si="23"/>
        <v/>
      </c>
      <c r="Q25" s="12" t="str">
        <f t="shared" si="6"/>
        <v/>
      </c>
      <c r="R25" s="35"/>
      <c r="S25" s="18" t="str">
        <f t="shared" si="24"/>
        <v/>
      </c>
      <c r="T25" s="16" t="str">
        <f t="shared" si="25"/>
        <v/>
      </c>
      <c r="U25" s="21" t="str">
        <f t="shared" si="26"/>
        <v/>
      </c>
      <c r="V25" s="37" t="str">
        <f t="shared" si="7"/>
        <v/>
      </c>
      <c r="W25" s="41" t="str">
        <f t="shared" si="8"/>
        <v/>
      </c>
    </row>
    <row r="26" spans="1:23" x14ac:dyDescent="0.25">
      <c r="A26" s="15">
        <v>22</v>
      </c>
      <c r="B26" s="70"/>
      <c r="C26" s="35"/>
      <c r="D26" s="13" t="str">
        <f t="shared" ref="D26:D33" si="27">IF(C26="nav","nav",IF(C26="","",COUNTIF(C$5:C$34,"&gt;"&amp;C26)+1))</f>
        <v/>
      </c>
      <c r="E26" s="12" t="str">
        <f t="shared" ref="E26:E33" si="28">IF(OR(U26="nav"),"nav",IF(C26="","",COUNTIFS(C$5:C$34,"&gt;"&amp;C26,U$5:U$34,"&lt;&gt;nav")+1))</f>
        <v/>
      </c>
      <c r="F26" s="35"/>
      <c r="G26" s="13" t="str">
        <f t="shared" si="21"/>
        <v/>
      </c>
      <c r="H26" s="12" t="str">
        <f t="shared" ref="H26:H33" si="29">IF(OR(U26="nav"),"nav",IF(F26="","",COUNTIFS(F$5:F$34,"&gt;"&amp;F26,U$5:U$34,"&lt;&gt;nav")+1))</f>
        <v/>
      </c>
      <c r="I26" s="35"/>
      <c r="J26" s="24" t="str">
        <f t="shared" si="22"/>
        <v/>
      </c>
      <c r="K26" s="48" t="str">
        <f t="shared" ref="K26:K33" si="30">IF(OR(U26="nav"),"nav",IF(I26="","",COUNTIFS(I$5:I$34,"&gt;"&amp;I26,U$5:U$34,"&lt;&gt;nav")+1))</f>
        <v/>
      </c>
      <c r="L26" s="35"/>
      <c r="M26" s="13" t="str">
        <f t="shared" ref="M26:M33" si="31">IF(L26="nav","nav",IF(L26="","",COUNTIF(L$5:L$34,"&gt;"&amp;L26)+1))</f>
        <v/>
      </c>
      <c r="N26" s="31" t="str">
        <f t="shared" ref="N26:N33" si="32">IF(OR(U26="nav"),"nav",IF(L26="","",COUNTIFS(L$5:L$34,"&gt;"&amp;L26,U$5:U$34,"&lt;&gt;nav")+1))</f>
        <v/>
      </c>
      <c r="O26" s="35"/>
      <c r="P26" s="13" t="str">
        <f t="shared" si="23"/>
        <v/>
      </c>
      <c r="Q26" s="12" t="str">
        <f t="shared" ref="Q26:Q33" si="33">IF(OR(U26="nav"),"nav",IF(O26="","",COUNTIFS(O$5:O$34,"&lt;"&amp;O26,U$5:U$34,"&lt;&gt;nav")+1))</f>
        <v/>
      </c>
      <c r="R26" s="35"/>
      <c r="S26" s="18" t="str">
        <f t="shared" si="24"/>
        <v/>
      </c>
      <c r="T26" s="16" t="str">
        <f t="shared" si="25"/>
        <v/>
      </c>
      <c r="U26" s="21" t="str">
        <f t="shared" si="26"/>
        <v/>
      </c>
      <c r="V26" s="37" t="str">
        <f t="shared" ref="V26:V33" si="34">IF(OR(AND(D26="",G26="",M26="",P26="",S26="",J26=""),U26="nav"),"",AVERAGE(E26,H26,K26,N26,Q26,T26))</f>
        <v/>
      </c>
      <c r="W26" s="41" t="str">
        <f t="shared" ref="W26:W33" si="35">IF(OR(V26="",V26="nav"),"",COUNTIF(V$5:V$34,"&lt;"&amp;V26)+1)</f>
        <v/>
      </c>
    </row>
    <row r="27" spans="1:23" x14ac:dyDescent="0.25">
      <c r="A27" s="15">
        <v>23</v>
      </c>
      <c r="B27" s="70"/>
      <c r="C27" s="35"/>
      <c r="D27" s="13" t="str">
        <f t="shared" si="27"/>
        <v/>
      </c>
      <c r="E27" s="12" t="str">
        <f t="shared" si="28"/>
        <v/>
      </c>
      <c r="F27" s="35"/>
      <c r="G27" s="13" t="str">
        <f t="shared" si="21"/>
        <v/>
      </c>
      <c r="H27" s="12" t="str">
        <f t="shared" si="29"/>
        <v/>
      </c>
      <c r="I27" s="35"/>
      <c r="J27" s="24" t="str">
        <f t="shared" si="22"/>
        <v/>
      </c>
      <c r="K27" s="48" t="str">
        <f t="shared" si="30"/>
        <v/>
      </c>
      <c r="L27" s="35"/>
      <c r="M27" s="13" t="str">
        <f t="shared" si="31"/>
        <v/>
      </c>
      <c r="N27" s="31" t="str">
        <f t="shared" si="32"/>
        <v/>
      </c>
      <c r="O27" s="35"/>
      <c r="P27" s="13" t="str">
        <f t="shared" si="23"/>
        <v/>
      </c>
      <c r="Q27" s="12" t="str">
        <f t="shared" si="33"/>
        <v/>
      </c>
      <c r="R27" s="35"/>
      <c r="S27" s="18" t="str">
        <f t="shared" si="24"/>
        <v/>
      </c>
      <c r="T27" s="16" t="str">
        <f t="shared" si="25"/>
        <v/>
      </c>
      <c r="U27" s="21" t="str">
        <f t="shared" si="26"/>
        <v/>
      </c>
      <c r="V27" s="37" t="str">
        <f t="shared" si="34"/>
        <v/>
      </c>
      <c r="W27" s="41" t="str">
        <f t="shared" si="35"/>
        <v/>
      </c>
    </row>
    <row r="28" spans="1:23" x14ac:dyDescent="0.25">
      <c r="A28" s="92">
        <v>24</v>
      </c>
      <c r="B28" s="69"/>
      <c r="C28" s="35"/>
      <c r="D28" s="13" t="str">
        <f t="shared" si="27"/>
        <v/>
      </c>
      <c r="E28" s="12" t="str">
        <f t="shared" si="28"/>
        <v/>
      </c>
      <c r="F28" s="35"/>
      <c r="G28" s="13" t="str">
        <f t="shared" si="21"/>
        <v/>
      </c>
      <c r="H28" s="12" t="str">
        <f t="shared" si="29"/>
        <v/>
      </c>
      <c r="I28" s="35"/>
      <c r="J28" s="24" t="str">
        <f t="shared" si="22"/>
        <v/>
      </c>
      <c r="K28" s="48" t="str">
        <f t="shared" si="30"/>
        <v/>
      </c>
      <c r="L28" s="35"/>
      <c r="M28" s="13" t="str">
        <f t="shared" si="31"/>
        <v/>
      </c>
      <c r="N28" s="31" t="str">
        <f t="shared" si="32"/>
        <v/>
      </c>
      <c r="O28" s="35"/>
      <c r="P28" s="13" t="str">
        <f t="shared" si="23"/>
        <v/>
      </c>
      <c r="Q28" s="12" t="str">
        <f t="shared" si="33"/>
        <v/>
      </c>
      <c r="R28" s="35"/>
      <c r="S28" s="18" t="str">
        <f t="shared" si="24"/>
        <v/>
      </c>
      <c r="T28" s="16" t="str">
        <f t="shared" si="25"/>
        <v/>
      </c>
      <c r="U28" s="21" t="str">
        <f t="shared" si="26"/>
        <v/>
      </c>
      <c r="V28" s="37" t="str">
        <f t="shared" si="34"/>
        <v/>
      </c>
      <c r="W28" s="87" t="str">
        <f t="shared" si="35"/>
        <v/>
      </c>
    </row>
    <row r="29" spans="1:23" x14ac:dyDescent="0.25">
      <c r="A29" s="92">
        <v>25</v>
      </c>
      <c r="B29" s="124"/>
      <c r="C29" s="34"/>
      <c r="D29" s="24" t="str">
        <f t="shared" si="27"/>
        <v/>
      </c>
      <c r="E29" s="48" t="str">
        <f t="shared" si="28"/>
        <v/>
      </c>
      <c r="F29" s="48"/>
      <c r="G29" s="24" t="str">
        <f>IF(F29="nav","nav",IF(F29="","",COUNTIF(F$5:F$34,"&gt;"&amp;F29)+1))</f>
        <v/>
      </c>
      <c r="H29" s="48" t="str">
        <f t="shared" si="29"/>
        <v/>
      </c>
      <c r="I29" s="48"/>
      <c r="J29" s="24" t="str">
        <f>IF(I29="nav","nav",IF(I29="","",COUNTIF(I$5:I$34,"&gt;"&amp;I29)+1))</f>
        <v/>
      </c>
      <c r="K29" s="48" t="str">
        <f t="shared" si="30"/>
        <v/>
      </c>
      <c r="L29" s="48"/>
      <c r="M29" s="24" t="str">
        <f t="shared" si="31"/>
        <v/>
      </c>
      <c r="N29" s="50" t="str">
        <f t="shared" si="32"/>
        <v/>
      </c>
      <c r="O29" s="12"/>
      <c r="P29" s="24" t="str">
        <f>IF(O29="nav","nav",IF(O29="","",COUNTIF(O$5:O$34,"&lt;"&amp;O29)+1))</f>
        <v/>
      </c>
      <c r="Q29" s="48" t="str">
        <f t="shared" si="33"/>
        <v/>
      </c>
      <c r="R29" s="48"/>
      <c r="S29" s="23" t="str">
        <f>IF(R29="nav","nav",IF(R29="","",COUNTIF(R$5:R$34,"&lt;"&amp;R29)+1))</f>
        <v/>
      </c>
      <c r="T29" s="20" t="str">
        <f>IF(OR(U29="nav"),"nav",IF(R29="","",COUNTIFS(R$5:R$34,"&lt;"&amp;R29,U$5:U$34,"&lt;&gt;nav")+1))</f>
        <v/>
      </c>
      <c r="U29" s="21" t="str">
        <f>IF(OR(D29="nav",G29="nav",J29="nav",M29="nav",P29="nav",S29="nav"),"nav","")</f>
        <v/>
      </c>
      <c r="V29" s="37" t="str">
        <f t="shared" si="34"/>
        <v/>
      </c>
      <c r="W29" s="76" t="str">
        <f t="shared" si="35"/>
        <v/>
      </c>
    </row>
    <row r="30" spans="1:23" x14ac:dyDescent="0.25">
      <c r="A30" s="92">
        <v>26</v>
      </c>
      <c r="B30" s="125"/>
      <c r="C30" s="35"/>
      <c r="D30" s="13" t="str">
        <f t="shared" si="27"/>
        <v/>
      </c>
      <c r="E30" s="12" t="str">
        <f t="shared" si="28"/>
        <v/>
      </c>
      <c r="F30" s="35"/>
      <c r="G30" s="13" t="str">
        <f t="shared" ref="G30:G33" si="36">IF(F30="nav","nav",IF(F30="","",COUNTIF(F$5:F$34,"&gt;"&amp;F30)+1))</f>
        <v/>
      </c>
      <c r="H30" s="12" t="str">
        <f t="shared" si="29"/>
        <v/>
      </c>
      <c r="I30" s="35"/>
      <c r="J30" s="24" t="str">
        <f t="shared" ref="J30:J33" si="37">IF(I30="nav","nav",IF(I30="","",COUNTIF(I$5:I$34,"&gt;"&amp;I30)+1))</f>
        <v/>
      </c>
      <c r="K30" s="48" t="str">
        <f t="shared" si="30"/>
        <v/>
      </c>
      <c r="L30" s="35"/>
      <c r="M30" s="13" t="str">
        <f t="shared" si="31"/>
        <v/>
      </c>
      <c r="N30" s="31" t="str">
        <f t="shared" si="32"/>
        <v/>
      </c>
      <c r="O30" s="35"/>
      <c r="P30" s="13" t="str">
        <f t="shared" ref="P30:P33" si="38">IF(O30="nav","nav",IF(O30="","",COUNTIF(O$5:O$34,"&lt;"&amp;O30)+1))</f>
        <v/>
      </c>
      <c r="Q30" s="12" t="str">
        <f t="shared" si="33"/>
        <v/>
      </c>
      <c r="R30" s="35"/>
      <c r="S30" s="18" t="str">
        <f t="shared" ref="S30:S33" si="39">IF(R30="nav","nav",IF(R30="","",COUNTIF(R$5:R$34,"&lt;"&amp;R30)+1))</f>
        <v/>
      </c>
      <c r="T30" s="16" t="str">
        <f t="shared" ref="T30:T33" si="40">IF(OR(U30="nav"),"nav",IF(R30="","",COUNTIFS(R$5:R$34,"&lt;"&amp;R30,U$5:U$34,"&lt;&gt;nav")+1))</f>
        <v/>
      </c>
      <c r="U30" s="21" t="str">
        <f t="shared" ref="U30:U33" si="41">IF(OR(D30="nav",G30="nav",J30="nav",M30="nav",P30="nav",S30="nav"),"nav","")</f>
        <v/>
      </c>
      <c r="V30" s="37" t="str">
        <f t="shared" si="34"/>
        <v/>
      </c>
      <c r="W30" s="41" t="str">
        <f t="shared" si="35"/>
        <v/>
      </c>
    </row>
    <row r="31" spans="1:23" x14ac:dyDescent="0.25">
      <c r="A31" s="92">
        <v>27</v>
      </c>
      <c r="B31" s="124"/>
      <c r="C31" s="35"/>
      <c r="D31" s="13" t="str">
        <f t="shared" si="27"/>
        <v/>
      </c>
      <c r="E31" s="12" t="str">
        <f t="shared" si="28"/>
        <v/>
      </c>
      <c r="F31" s="35"/>
      <c r="G31" s="13" t="str">
        <f t="shared" si="36"/>
        <v/>
      </c>
      <c r="H31" s="12" t="str">
        <f t="shared" si="29"/>
        <v/>
      </c>
      <c r="I31" s="35"/>
      <c r="J31" s="24" t="str">
        <f t="shared" si="37"/>
        <v/>
      </c>
      <c r="K31" s="48" t="str">
        <f t="shared" si="30"/>
        <v/>
      </c>
      <c r="L31" s="35"/>
      <c r="M31" s="13" t="str">
        <f t="shared" si="31"/>
        <v/>
      </c>
      <c r="N31" s="31" t="str">
        <f t="shared" si="32"/>
        <v/>
      </c>
      <c r="O31" s="35"/>
      <c r="P31" s="13" t="str">
        <f t="shared" si="38"/>
        <v/>
      </c>
      <c r="Q31" s="12" t="str">
        <f t="shared" si="33"/>
        <v/>
      </c>
      <c r="R31" s="35"/>
      <c r="S31" s="18" t="str">
        <f t="shared" si="39"/>
        <v/>
      </c>
      <c r="T31" s="16" t="str">
        <f t="shared" si="40"/>
        <v/>
      </c>
      <c r="U31" s="21" t="str">
        <f t="shared" si="41"/>
        <v/>
      </c>
      <c r="V31" s="37" t="str">
        <f t="shared" si="34"/>
        <v/>
      </c>
      <c r="W31" s="41" t="str">
        <f t="shared" si="35"/>
        <v/>
      </c>
    </row>
    <row r="32" spans="1:23" x14ac:dyDescent="0.25">
      <c r="A32" s="92">
        <v>28</v>
      </c>
      <c r="B32" s="126"/>
      <c r="C32" s="35"/>
      <c r="D32" s="13" t="str">
        <f t="shared" si="27"/>
        <v/>
      </c>
      <c r="E32" s="12" t="str">
        <f t="shared" si="28"/>
        <v/>
      </c>
      <c r="F32" s="35"/>
      <c r="G32" s="13" t="str">
        <f t="shared" si="36"/>
        <v/>
      </c>
      <c r="H32" s="12" t="str">
        <f t="shared" si="29"/>
        <v/>
      </c>
      <c r="I32" s="35"/>
      <c r="J32" s="24" t="str">
        <f t="shared" si="37"/>
        <v/>
      </c>
      <c r="K32" s="48" t="str">
        <f t="shared" si="30"/>
        <v/>
      </c>
      <c r="L32" s="35"/>
      <c r="M32" s="13" t="str">
        <f t="shared" si="31"/>
        <v/>
      </c>
      <c r="N32" s="31" t="str">
        <f t="shared" si="32"/>
        <v/>
      </c>
      <c r="O32" s="35"/>
      <c r="P32" s="13" t="str">
        <f t="shared" si="38"/>
        <v/>
      </c>
      <c r="Q32" s="12" t="str">
        <f t="shared" si="33"/>
        <v/>
      </c>
      <c r="R32" s="35"/>
      <c r="S32" s="18" t="str">
        <f t="shared" si="39"/>
        <v/>
      </c>
      <c r="T32" s="16" t="str">
        <f t="shared" si="40"/>
        <v/>
      </c>
      <c r="U32" s="21" t="str">
        <f t="shared" si="41"/>
        <v/>
      </c>
      <c r="V32" s="37" t="str">
        <f t="shared" si="34"/>
        <v/>
      </c>
      <c r="W32" s="41" t="str">
        <f t="shared" si="35"/>
        <v/>
      </c>
    </row>
    <row r="33" spans="1:23" x14ac:dyDescent="0.25">
      <c r="A33" s="92">
        <v>29</v>
      </c>
      <c r="B33" s="97"/>
      <c r="C33" s="35"/>
      <c r="D33" s="13" t="str">
        <f t="shared" si="27"/>
        <v/>
      </c>
      <c r="E33" s="12" t="str">
        <f t="shared" si="28"/>
        <v/>
      </c>
      <c r="F33" s="35"/>
      <c r="G33" s="13" t="str">
        <f t="shared" si="36"/>
        <v/>
      </c>
      <c r="H33" s="12" t="str">
        <f t="shared" si="29"/>
        <v/>
      </c>
      <c r="I33" s="35"/>
      <c r="J33" s="24" t="str">
        <f t="shared" si="37"/>
        <v/>
      </c>
      <c r="K33" s="48" t="str">
        <f t="shared" si="30"/>
        <v/>
      </c>
      <c r="L33" s="35"/>
      <c r="M33" s="13" t="str">
        <f t="shared" si="31"/>
        <v/>
      </c>
      <c r="N33" s="31" t="str">
        <f t="shared" si="32"/>
        <v/>
      </c>
      <c r="O33" s="35"/>
      <c r="P33" s="13" t="str">
        <f t="shared" si="38"/>
        <v/>
      </c>
      <c r="Q33" s="12" t="str">
        <f t="shared" si="33"/>
        <v/>
      </c>
      <c r="R33" s="35"/>
      <c r="S33" s="18" t="str">
        <f t="shared" si="39"/>
        <v/>
      </c>
      <c r="T33" s="16" t="str">
        <f t="shared" si="40"/>
        <v/>
      </c>
      <c r="U33" s="21" t="str">
        <f t="shared" si="41"/>
        <v/>
      </c>
      <c r="V33" s="37" t="str">
        <f t="shared" si="34"/>
        <v/>
      </c>
      <c r="W33" s="41" t="str">
        <f t="shared" si="35"/>
        <v/>
      </c>
    </row>
    <row r="34" spans="1:23" x14ac:dyDescent="0.25">
      <c r="A34" s="94">
        <v>30</v>
      </c>
      <c r="B34" s="96"/>
      <c r="C34" s="36"/>
      <c r="D34" s="14" t="str">
        <f t="shared" si="0"/>
        <v/>
      </c>
      <c r="E34" s="27" t="str">
        <f t="shared" si="1"/>
        <v/>
      </c>
      <c r="F34" s="27"/>
      <c r="G34" s="14" t="str">
        <f t="shared" si="9"/>
        <v/>
      </c>
      <c r="H34" s="27" t="str">
        <f t="shared" si="2"/>
        <v/>
      </c>
      <c r="I34" s="27"/>
      <c r="J34" s="29" t="str">
        <f t="shared" si="10"/>
        <v/>
      </c>
      <c r="K34" s="48" t="str">
        <f t="shared" si="3"/>
        <v/>
      </c>
      <c r="L34" s="27"/>
      <c r="M34" s="14" t="str">
        <f t="shared" si="4"/>
        <v/>
      </c>
      <c r="N34" s="32" t="str">
        <f t="shared" si="5"/>
        <v/>
      </c>
      <c r="O34" s="27"/>
      <c r="P34" s="14" t="str">
        <f t="shared" si="11"/>
        <v/>
      </c>
      <c r="Q34" s="27" t="str">
        <f t="shared" si="6"/>
        <v/>
      </c>
      <c r="R34" s="27"/>
      <c r="S34" s="19" t="str">
        <f t="shared" si="12"/>
        <v/>
      </c>
      <c r="T34" s="17" t="str">
        <f t="shared" si="13"/>
        <v/>
      </c>
      <c r="U34" s="21" t="str">
        <f t="shared" si="14"/>
        <v/>
      </c>
      <c r="V34" s="38" t="str">
        <f t="shared" si="7"/>
        <v/>
      </c>
      <c r="W34" s="108" t="str">
        <f t="shared" si="8"/>
        <v/>
      </c>
    </row>
    <row r="35" spans="1:23" x14ac:dyDescent="0.25">
      <c r="J35" s="28"/>
      <c r="V35" s="28"/>
    </row>
  </sheetData>
  <mergeCells count="21">
    <mergeCell ref="Q3:Q4"/>
    <mergeCell ref="R3:S3"/>
    <mergeCell ref="T3:T4"/>
    <mergeCell ref="U3:U4"/>
    <mergeCell ref="V3:V4"/>
    <mergeCell ref="W2:W4"/>
    <mergeCell ref="A3:A4"/>
    <mergeCell ref="B3:B4"/>
    <mergeCell ref="C3:D3"/>
    <mergeCell ref="E3:E4"/>
    <mergeCell ref="F3:G3"/>
    <mergeCell ref="O3:P3"/>
    <mergeCell ref="A2:B2"/>
    <mergeCell ref="C2:N2"/>
    <mergeCell ref="O2:T2"/>
    <mergeCell ref="U2:V2"/>
    <mergeCell ref="H3:H4"/>
    <mergeCell ref="I3:J3"/>
    <mergeCell ref="K3:K4"/>
    <mergeCell ref="L3:M3"/>
    <mergeCell ref="N3:N4"/>
  </mergeCells>
  <pageMargins left="0.78740157480314965" right="0.19685039370078741" top="0.78740157480314965" bottom="0.39370078740157483" header="0" footer="0"/>
  <pageSetup paperSize="9" orientation="landscape" horizontalDpi="4294967293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8"/>
  <sheetViews>
    <sheetView zoomScaleNormal="100" workbookViewId="0">
      <selection activeCell="S18" sqref="S18"/>
    </sheetView>
  </sheetViews>
  <sheetFormatPr defaultColWidth="9" defaultRowHeight="13.8" x14ac:dyDescent="0.25"/>
  <cols>
    <col min="1" max="1" width="3.19921875" style="1" customWidth="1"/>
    <col min="2" max="2" width="20.19921875" style="2" customWidth="1"/>
    <col min="3" max="3" width="7.3984375" style="1" bestFit="1" customWidth="1"/>
    <col min="4" max="4" width="4.5" style="1" bestFit="1" customWidth="1"/>
    <col min="5" max="5" width="3.5" style="1" hidden="1" customWidth="1"/>
    <col min="6" max="6" width="7.3984375" style="1" bestFit="1" customWidth="1"/>
    <col min="7" max="7" width="4.5" style="1" bestFit="1" customWidth="1"/>
    <col min="8" max="8" width="3.5" style="1" hidden="1" customWidth="1"/>
    <col min="9" max="9" width="7.3984375" style="1" bestFit="1" customWidth="1"/>
    <col min="10" max="10" width="4.5" style="1" bestFit="1" customWidth="1"/>
    <col min="11" max="11" width="3.5" style="1" hidden="1" customWidth="1"/>
    <col min="12" max="12" width="7.3984375" style="1" bestFit="1" customWidth="1"/>
    <col min="13" max="13" width="4.5" style="1" bestFit="1" customWidth="1"/>
    <col min="14" max="14" width="3.5" style="1" hidden="1" customWidth="1"/>
    <col min="15" max="15" width="7.3984375" style="1" bestFit="1" customWidth="1"/>
    <col min="16" max="16" width="4.5" style="1" bestFit="1" customWidth="1"/>
    <col min="17" max="17" width="3.5" style="1" hidden="1" customWidth="1"/>
    <col min="18" max="18" width="7.3984375" style="1" bestFit="1" customWidth="1"/>
    <col min="19" max="19" width="4.5" style="1" bestFit="1" customWidth="1"/>
    <col min="20" max="21" width="3.5" style="1" hidden="1" customWidth="1"/>
    <col min="22" max="22" width="5.59765625" style="1" customWidth="1"/>
    <col min="23" max="23" width="11.09765625" style="11" customWidth="1"/>
    <col min="24" max="16384" width="9" style="2"/>
  </cols>
  <sheetData>
    <row r="1" spans="1:24" ht="14.4" thickBot="1" x14ac:dyDescent="0.3">
      <c r="B1" s="2" t="s">
        <v>133</v>
      </c>
      <c r="V1" s="47"/>
    </row>
    <row r="2" spans="1:24" x14ac:dyDescent="0.25">
      <c r="A2" s="263"/>
      <c r="B2" s="264"/>
      <c r="C2" s="253" t="s">
        <v>11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6" t="s">
        <v>12</v>
      </c>
      <c r="P2" s="254"/>
      <c r="Q2" s="254"/>
      <c r="R2" s="254"/>
      <c r="S2" s="254"/>
      <c r="T2" s="257"/>
      <c r="U2" s="273"/>
      <c r="V2" s="274"/>
      <c r="W2" s="260" t="s">
        <v>7</v>
      </c>
    </row>
    <row r="3" spans="1:24" ht="36" customHeight="1" x14ac:dyDescent="0.25">
      <c r="A3" s="279" t="s">
        <v>8</v>
      </c>
      <c r="B3" s="277" t="s">
        <v>3</v>
      </c>
      <c r="C3" s="281" t="s">
        <v>15</v>
      </c>
      <c r="D3" s="252"/>
      <c r="E3" s="265" t="s">
        <v>9</v>
      </c>
      <c r="F3" s="252" t="s">
        <v>28</v>
      </c>
      <c r="G3" s="252"/>
      <c r="H3" s="258" t="s">
        <v>9</v>
      </c>
      <c r="I3" s="252" t="s">
        <v>14</v>
      </c>
      <c r="J3" s="252"/>
      <c r="K3" s="265" t="s">
        <v>9</v>
      </c>
      <c r="L3" s="252" t="s">
        <v>13</v>
      </c>
      <c r="M3" s="252"/>
      <c r="N3" s="267" t="s">
        <v>9</v>
      </c>
      <c r="O3" s="281" t="s">
        <v>16</v>
      </c>
      <c r="P3" s="252"/>
      <c r="Q3" s="265" t="s">
        <v>9</v>
      </c>
      <c r="R3" s="252" t="s">
        <v>18</v>
      </c>
      <c r="S3" s="252"/>
      <c r="T3" s="269" t="s">
        <v>9</v>
      </c>
      <c r="U3" s="271" t="s">
        <v>10</v>
      </c>
      <c r="V3" s="275" t="s">
        <v>2</v>
      </c>
      <c r="W3" s="261"/>
      <c r="X3" s="39"/>
    </row>
    <row r="4" spans="1:24" ht="14.4" thickBot="1" x14ac:dyDescent="0.3">
      <c r="A4" s="280"/>
      <c r="B4" s="282"/>
      <c r="C4" s="46" t="s">
        <v>5</v>
      </c>
      <c r="D4" s="43" t="s">
        <v>1</v>
      </c>
      <c r="E4" s="266"/>
      <c r="F4" s="49" t="s">
        <v>5</v>
      </c>
      <c r="G4" s="43" t="s">
        <v>1</v>
      </c>
      <c r="H4" s="259"/>
      <c r="I4" s="45" t="s">
        <v>5</v>
      </c>
      <c r="J4" s="43" t="s">
        <v>1</v>
      </c>
      <c r="K4" s="266"/>
      <c r="L4" s="49" t="s">
        <v>5</v>
      </c>
      <c r="M4" s="43" t="s">
        <v>1</v>
      </c>
      <c r="N4" s="268"/>
      <c r="O4" s="44" t="s">
        <v>5</v>
      </c>
      <c r="P4" s="43" t="s">
        <v>1</v>
      </c>
      <c r="Q4" s="266"/>
      <c r="R4" s="49" t="s">
        <v>5</v>
      </c>
      <c r="S4" s="43" t="s">
        <v>1</v>
      </c>
      <c r="T4" s="270"/>
      <c r="U4" s="272"/>
      <c r="V4" s="276"/>
      <c r="W4" s="262"/>
    </row>
    <row r="5" spans="1:24" ht="14.4" thickBot="1" x14ac:dyDescent="0.3">
      <c r="A5" s="25">
        <v>1</v>
      </c>
      <c r="B5" s="125" t="s">
        <v>157</v>
      </c>
      <c r="C5" s="34">
        <v>1.89</v>
      </c>
      <c r="D5" s="24">
        <f t="shared" ref="D5" si="0">IF(C5="nav","nav",IF(C5="","",COUNTIF(C$5:C$37,"&gt;"&amp;C5)+1))</f>
        <v>10</v>
      </c>
      <c r="E5" s="48">
        <f t="shared" ref="E5" si="1">IF(OR(U5="nav"),"nav",IF(C5="","",COUNTIFS(C$5:C$37,"&gt;"&amp;C5,U$5:U$37,"&lt;&gt;nav")+1))</f>
        <v>8</v>
      </c>
      <c r="F5" s="34">
        <v>10.36</v>
      </c>
      <c r="G5" s="24">
        <f>IF(F5="nav","nav",IF(F5="","",COUNTIF(F$5:F$37,"&gt;"&amp;F5)+1))</f>
        <v>4</v>
      </c>
      <c r="H5" s="48">
        <f t="shared" ref="H5" si="2">IF(OR(U5="nav"),"nav",IF(F5="","",COUNTIFS(F$5:F$37,"&gt;"&amp;F5,U$5:U$37,"&lt;&gt;nav")+1))</f>
        <v>3</v>
      </c>
      <c r="I5" s="34">
        <v>64</v>
      </c>
      <c r="J5" s="24">
        <f>IF(I5="nav","nav",IF(I5="","",COUNTIF(I$5:I$37,"&gt;"&amp;I5)+1))</f>
        <v>2</v>
      </c>
      <c r="K5" s="48">
        <f t="shared" ref="K5" si="3">IF(OR(U5="nav"),"nav",IF(I5="","",COUNTIFS(I$5:I$37,"&gt;"&amp;I5,U$5:U$37,"&lt;&gt;nav")+1))</f>
        <v>2</v>
      </c>
      <c r="L5" s="34">
        <v>56</v>
      </c>
      <c r="M5" s="24">
        <f t="shared" ref="M5" si="4">IF(L5="nav","nav",IF(L5="","",COUNTIF(L$5:L$37,"&gt;"&amp;L5)+1))</f>
        <v>6</v>
      </c>
      <c r="N5" s="50">
        <f t="shared" ref="N5" si="5">IF(OR(U5="nav"),"nav",IF(L5="","",COUNTIFS(L$5:L$37,"&gt;"&amp;L5,U$5:U$37,"&lt;&gt;nav")+1))</f>
        <v>5</v>
      </c>
      <c r="O5" s="34">
        <v>5.3</v>
      </c>
      <c r="P5" s="24">
        <f>IF(O5="nav","nav",IF(O5="","",COUNTIF(O$5:O$37,"&lt;"&amp;O5)+1))</f>
        <v>13</v>
      </c>
      <c r="Q5" s="48">
        <f t="shared" ref="Q5" si="6">IF(OR(U5="nav"),"nav",IF(O5="","",COUNTIFS(O$5:O$37,"&lt;"&amp;O5,U$5:U$37,"&lt;&gt;nav")+1))</f>
        <v>11</v>
      </c>
      <c r="R5" s="34" t="s">
        <v>327</v>
      </c>
      <c r="S5" s="23">
        <f>IF(R5="nav","nav",IF(R5="","",COUNTIF(R$5:R$37,"&lt;"&amp;R5)+1))</f>
        <v>4</v>
      </c>
      <c r="T5" s="20">
        <f>IF(OR(U5="nav"),"nav",IF(R5="","",COUNTIFS(R$5:R$37,"&lt;"&amp;R5,U$5:U$37,"&lt;&gt;nav")+1))</f>
        <v>4</v>
      </c>
      <c r="U5" s="21" t="str">
        <f>IF(OR(D5="nav",G5="nav",J5="nav",M5="nav",P5="nav",S5="nav"),"nav","")</f>
        <v/>
      </c>
      <c r="V5" s="37">
        <f t="shared" ref="V5" si="7">IF(OR(AND(D5="",G5="",M5="",P5="",S5="",J5=""),U5="nav"),"",AVERAGE(E5,H5,K5,N5,Q5,T5))</f>
        <v>5.5</v>
      </c>
      <c r="W5" s="190">
        <f t="shared" ref="W5" si="8">IF(OR(V5="",V5="nav"),"",COUNTIF(V$5:V$37,"&lt;"&amp;V5)+1)</f>
        <v>4</v>
      </c>
    </row>
    <row r="6" spans="1:24" ht="14.4" thickBot="1" x14ac:dyDescent="0.3">
      <c r="A6" s="15">
        <v>2</v>
      </c>
      <c r="B6" s="124" t="s">
        <v>156</v>
      </c>
      <c r="C6" s="34">
        <v>1.82</v>
      </c>
      <c r="D6" s="24">
        <f t="shared" ref="D6:D26" si="9">IF(C6="nav","nav",IF(C6="","",COUNTIF(C$5:C$37,"&gt;"&amp;C6)+1))</f>
        <v>11</v>
      </c>
      <c r="E6" s="161">
        <f t="shared" ref="E6:E26" si="10">IF(OR(U6="nav"),"nav",IF(C6="","",COUNTIFS(C$5:C$37,"&gt;"&amp;C6,U$5:U$37,"&lt;&gt;nav")+1))</f>
        <v>9</v>
      </c>
      <c r="F6" s="34">
        <v>9.7799999999999994</v>
      </c>
      <c r="G6" s="24">
        <f t="shared" ref="G6:G26" si="11">IF(F6="nav","nav",IF(F6="","",COUNTIF(F$5:F$37,"&gt;"&amp;F6)+1))</f>
        <v>7</v>
      </c>
      <c r="H6" s="161">
        <f t="shared" ref="H6:H26" si="12">IF(OR(U6="nav"),"nav",IF(F6="","",COUNTIFS(F$5:F$37,"&gt;"&amp;F6,U$5:U$37,"&lt;&gt;nav")+1))</f>
        <v>6</v>
      </c>
      <c r="I6" s="34">
        <v>53</v>
      </c>
      <c r="J6" s="24">
        <f t="shared" ref="J6:J26" si="13">IF(I6="nav","nav",IF(I6="","",COUNTIF(I$5:I$37,"&gt;"&amp;I6)+1))</f>
        <v>4</v>
      </c>
      <c r="K6" s="161">
        <f t="shared" ref="K6:K26" si="14">IF(OR(U6="nav"),"nav",IF(I6="","",COUNTIFS(I$5:I$37,"&gt;"&amp;I6,U$5:U$37,"&lt;&gt;nav")+1))</f>
        <v>4</v>
      </c>
      <c r="L6" s="34">
        <v>44</v>
      </c>
      <c r="M6" s="24">
        <f t="shared" ref="M6:M26" si="15">IF(L6="nav","nav",IF(L6="","",COUNTIF(L$5:L$37,"&gt;"&amp;L6)+1))</f>
        <v>14</v>
      </c>
      <c r="N6" s="162">
        <f t="shared" ref="N6:N26" si="16">IF(OR(U6="nav"),"nav",IF(L6="","",COUNTIFS(L$5:L$37,"&gt;"&amp;L6,U$5:U$37,"&lt;&gt;nav")+1))</f>
        <v>12</v>
      </c>
      <c r="O6" s="34">
        <v>5.18</v>
      </c>
      <c r="P6" s="24">
        <f t="shared" ref="P6:P26" si="17">IF(O6="nav","nav",IF(O6="","",COUNTIF(O$5:O$37,"&lt;"&amp;O6)+1))</f>
        <v>10</v>
      </c>
      <c r="Q6" s="161">
        <f t="shared" ref="Q6:Q26" si="18">IF(OR(U6="nav"),"nav",IF(O6="","",COUNTIFS(O$5:O$37,"&lt;"&amp;O6,U$5:U$37,"&lt;&gt;nav")+1))</f>
        <v>8</v>
      </c>
      <c r="R6" s="34" t="s">
        <v>330</v>
      </c>
      <c r="S6" s="23">
        <f t="shared" ref="S6:S26" si="19">IF(R6="nav","nav",IF(R6="","",COUNTIF(R$5:R$37,"&lt;"&amp;R6)+1))</f>
        <v>6</v>
      </c>
      <c r="T6" s="20">
        <f t="shared" ref="T6:T26" si="20">IF(OR(U6="nav"),"nav",IF(R6="","",COUNTIFS(R$5:R$37,"&lt;"&amp;R6,U$5:U$37,"&lt;&gt;nav")+1))</f>
        <v>5</v>
      </c>
      <c r="U6" s="21" t="str">
        <f t="shared" ref="U6:U26" si="21">IF(OR(D6="nav",G6="nav",J6="nav",M6="nav",P6="nav",S6="nav"),"nav","")</f>
        <v/>
      </c>
      <c r="V6" s="37">
        <f t="shared" ref="V6:V26" si="22">IF(OR(AND(D6="",G6="",M6="",P6="",S6="",J6=""),U6="nav"),"",AVERAGE(E6,H6,K6,N6,Q6,T6))</f>
        <v>7.333333333333333</v>
      </c>
      <c r="W6" s="190">
        <f t="shared" ref="W6:W26" si="23">IF(OR(V6="",V6="nav"),"",COUNTIF(V$5:V$37,"&lt;"&amp;V6)+1)</f>
        <v>8</v>
      </c>
    </row>
    <row r="7" spans="1:24" ht="14.4" thickBot="1" x14ac:dyDescent="0.3">
      <c r="A7" s="15">
        <v>3</v>
      </c>
      <c r="B7" s="199" t="s">
        <v>89</v>
      </c>
      <c r="C7" s="154">
        <v>2</v>
      </c>
      <c r="D7" s="145">
        <f t="shared" si="9"/>
        <v>8</v>
      </c>
      <c r="E7" s="147">
        <f t="shared" si="10"/>
        <v>6</v>
      </c>
      <c r="F7" s="154">
        <v>8.2200000000000006</v>
      </c>
      <c r="G7" s="145">
        <f t="shared" si="11"/>
        <v>12</v>
      </c>
      <c r="H7" s="147">
        <f t="shared" si="12"/>
        <v>11</v>
      </c>
      <c r="I7" s="154">
        <v>75</v>
      </c>
      <c r="J7" s="145">
        <f t="shared" si="13"/>
        <v>1</v>
      </c>
      <c r="K7" s="147">
        <f t="shared" si="14"/>
        <v>1</v>
      </c>
      <c r="L7" s="154">
        <v>64</v>
      </c>
      <c r="M7" s="145">
        <f t="shared" si="15"/>
        <v>1</v>
      </c>
      <c r="N7" s="155">
        <f t="shared" si="16"/>
        <v>1</v>
      </c>
      <c r="O7" s="154">
        <v>4.96</v>
      </c>
      <c r="P7" s="145">
        <f t="shared" si="17"/>
        <v>5</v>
      </c>
      <c r="Q7" s="147">
        <f t="shared" si="18"/>
        <v>4</v>
      </c>
      <c r="R7" s="154" t="s">
        <v>339</v>
      </c>
      <c r="S7" s="150">
        <f t="shared" si="19"/>
        <v>8</v>
      </c>
      <c r="T7" s="156">
        <f t="shared" si="20"/>
        <v>7</v>
      </c>
      <c r="U7" s="152" t="str">
        <f t="shared" si="21"/>
        <v/>
      </c>
      <c r="V7" s="153">
        <f t="shared" si="22"/>
        <v>5</v>
      </c>
      <c r="W7" s="40">
        <f t="shared" si="23"/>
        <v>3</v>
      </c>
    </row>
    <row r="8" spans="1:24" ht="14.4" thickBot="1" x14ac:dyDescent="0.3">
      <c r="A8" s="15">
        <v>4</v>
      </c>
      <c r="B8" s="125" t="s">
        <v>158</v>
      </c>
      <c r="C8" s="34">
        <v>2.1800000000000002</v>
      </c>
      <c r="D8" s="24">
        <f t="shared" si="9"/>
        <v>2</v>
      </c>
      <c r="E8" s="161" t="str">
        <f t="shared" si="10"/>
        <v>nav</v>
      </c>
      <c r="F8" s="34" t="s">
        <v>320</v>
      </c>
      <c r="G8" s="24" t="str">
        <f t="shared" si="11"/>
        <v>nav</v>
      </c>
      <c r="H8" s="161" t="str">
        <f t="shared" si="12"/>
        <v>nav</v>
      </c>
      <c r="I8" s="34">
        <v>52</v>
      </c>
      <c r="J8" s="24">
        <f t="shared" si="13"/>
        <v>5</v>
      </c>
      <c r="K8" s="161" t="str">
        <f t="shared" si="14"/>
        <v>nav</v>
      </c>
      <c r="L8" s="34">
        <v>59</v>
      </c>
      <c r="M8" s="24">
        <f t="shared" si="15"/>
        <v>3</v>
      </c>
      <c r="N8" s="162" t="str">
        <f t="shared" si="16"/>
        <v>nav</v>
      </c>
      <c r="O8" s="34">
        <v>5.0999999999999996</v>
      </c>
      <c r="P8" s="24">
        <f t="shared" si="17"/>
        <v>7</v>
      </c>
      <c r="Q8" s="161" t="str">
        <f t="shared" si="18"/>
        <v>nav</v>
      </c>
      <c r="R8" s="34" t="s">
        <v>340</v>
      </c>
      <c r="S8" s="23">
        <f t="shared" si="19"/>
        <v>5</v>
      </c>
      <c r="T8" s="20" t="str">
        <f t="shared" si="20"/>
        <v>nav</v>
      </c>
      <c r="U8" s="21" t="str">
        <f t="shared" si="21"/>
        <v>nav</v>
      </c>
      <c r="V8" s="37" t="str">
        <f t="shared" si="22"/>
        <v/>
      </c>
      <c r="W8" s="40" t="str">
        <f t="shared" si="23"/>
        <v/>
      </c>
    </row>
    <row r="9" spans="1:24" ht="14.4" thickBot="1" x14ac:dyDescent="0.3">
      <c r="A9" s="15">
        <v>5</v>
      </c>
      <c r="B9" s="70" t="s">
        <v>22</v>
      </c>
      <c r="C9" s="34"/>
      <c r="D9" s="24" t="str">
        <f t="shared" si="9"/>
        <v/>
      </c>
      <c r="E9" s="161" t="str">
        <f t="shared" si="10"/>
        <v/>
      </c>
      <c r="F9" s="34"/>
      <c r="G9" s="24" t="str">
        <f t="shared" si="11"/>
        <v/>
      </c>
      <c r="H9" s="161" t="str">
        <f t="shared" si="12"/>
        <v/>
      </c>
      <c r="I9" s="34"/>
      <c r="J9" s="24" t="str">
        <f t="shared" si="13"/>
        <v/>
      </c>
      <c r="K9" s="161" t="str">
        <f t="shared" si="14"/>
        <v/>
      </c>
      <c r="L9" s="34"/>
      <c r="M9" s="24" t="str">
        <f t="shared" si="15"/>
        <v/>
      </c>
      <c r="N9" s="162" t="str">
        <f t="shared" si="16"/>
        <v/>
      </c>
      <c r="O9" s="34"/>
      <c r="P9" s="24" t="str">
        <f t="shared" si="17"/>
        <v/>
      </c>
      <c r="Q9" s="161" t="str">
        <f t="shared" si="18"/>
        <v/>
      </c>
      <c r="R9" s="34"/>
      <c r="S9" s="23" t="str">
        <f t="shared" si="19"/>
        <v/>
      </c>
      <c r="T9" s="20" t="str">
        <f t="shared" si="20"/>
        <v/>
      </c>
      <c r="U9" s="21" t="str">
        <f t="shared" si="21"/>
        <v/>
      </c>
      <c r="V9" s="37" t="str">
        <f t="shared" si="22"/>
        <v/>
      </c>
      <c r="W9" s="40" t="str">
        <f t="shared" si="23"/>
        <v/>
      </c>
    </row>
    <row r="10" spans="1:24" ht="14.4" customHeight="1" thickBot="1" x14ac:dyDescent="0.3">
      <c r="A10" s="15">
        <v>6</v>
      </c>
      <c r="B10" s="198" t="s">
        <v>88</v>
      </c>
      <c r="C10" s="154">
        <v>2.2000000000000002</v>
      </c>
      <c r="D10" s="145">
        <f t="shared" si="9"/>
        <v>1</v>
      </c>
      <c r="E10" s="147">
        <f t="shared" si="10"/>
        <v>1</v>
      </c>
      <c r="F10" s="154">
        <v>9.83</v>
      </c>
      <c r="G10" s="145">
        <f t="shared" si="11"/>
        <v>6</v>
      </c>
      <c r="H10" s="147">
        <f t="shared" si="12"/>
        <v>5</v>
      </c>
      <c r="I10" s="154">
        <v>20</v>
      </c>
      <c r="J10" s="145">
        <f t="shared" si="13"/>
        <v>13</v>
      </c>
      <c r="K10" s="147">
        <f t="shared" si="14"/>
        <v>11</v>
      </c>
      <c r="L10" s="154">
        <v>60</v>
      </c>
      <c r="M10" s="145">
        <f t="shared" si="15"/>
        <v>2</v>
      </c>
      <c r="N10" s="155">
        <f t="shared" si="16"/>
        <v>2</v>
      </c>
      <c r="O10" s="154">
        <v>4.78</v>
      </c>
      <c r="P10" s="145">
        <f t="shared" si="17"/>
        <v>1</v>
      </c>
      <c r="Q10" s="147">
        <f t="shared" si="18"/>
        <v>1</v>
      </c>
      <c r="R10" s="154" t="s">
        <v>341</v>
      </c>
      <c r="S10" s="150">
        <f t="shared" si="19"/>
        <v>2</v>
      </c>
      <c r="T10" s="156">
        <f t="shared" si="20"/>
        <v>2</v>
      </c>
      <c r="U10" s="152" t="str">
        <f t="shared" si="21"/>
        <v/>
      </c>
      <c r="V10" s="153">
        <f t="shared" si="22"/>
        <v>3.6666666666666665</v>
      </c>
      <c r="W10" s="40">
        <f t="shared" si="23"/>
        <v>2</v>
      </c>
    </row>
    <row r="11" spans="1:24" ht="14.4" thickBot="1" x14ac:dyDescent="0.3">
      <c r="A11" s="15">
        <v>7</v>
      </c>
      <c r="B11" s="193" t="s">
        <v>350</v>
      </c>
      <c r="C11" s="154">
        <v>2.17</v>
      </c>
      <c r="D11" s="145">
        <f t="shared" si="9"/>
        <v>3</v>
      </c>
      <c r="E11" s="147">
        <f t="shared" si="10"/>
        <v>2</v>
      </c>
      <c r="F11" s="154">
        <v>10.3</v>
      </c>
      <c r="G11" s="145">
        <f t="shared" si="11"/>
        <v>5</v>
      </c>
      <c r="H11" s="147">
        <f t="shared" si="12"/>
        <v>4</v>
      </c>
      <c r="I11" s="154">
        <v>55</v>
      </c>
      <c r="J11" s="145">
        <f t="shared" si="13"/>
        <v>3</v>
      </c>
      <c r="K11" s="147">
        <f t="shared" si="14"/>
        <v>3</v>
      </c>
      <c r="L11" s="154">
        <v>57</v>
      </c>
      <c r="M11" s="145">
        <f t="shared" si="15"/>
        <v>5</v>
      </c>
      <c r="N11" s="155">
        <f t="shared" si="16"/>
        <v>4</v>
      </c>
      <c r="O11" s="154">
        <v>4.87</v>
      </c>
      <c r="P11" s="145">
        <f t="shared" si="17"/>
        <v>3</v>
      </c>
      <c r="Q11" s="147">
        <f t="shared" si="18"/>
        <v>2</v>
      </c>
      <c r="R11" s="154" t="s">
        <v>316</v>
      </c>
      <c r="S11" s="150">
        <f t="shared" si="19"/>
        <v>1</v>
      </c>
      <c r="T11" s="156">
        <f t="shared" si="20"/>
        <v>1</v>
      </c>
      <c r="U11" s="152" t="str">
        <f t="shared" si="21"/>
        <v/>
      </c>
      <c r="V11" s="153">
        <f t="shared" si="22"/>
        <v>2.6666666666666665</v>
      </c>
      <c r="W11" s="40">
        <f t="shared" si="23"/>
        <v>1</v>
      </c>
    </row>
    <row r="12" spans="1:24" ht="14.4" thickBot="1" x14ac:dyDescent="0.3">
      <c r="A12" s="15">
        <v>8</v>
      </c>
      <c r="B12" s="71" t="s">
        <v>87</v>
      </c>
      <c r="C12" s="34">
        <v>1.91</v>
      </c>
      <c r="D12" s="24">
        <f t="shared" si="9"/>
        <v>9</v>
      </c>
      <c r="E12" s="161">
        <f t="shared" si="10"/>
        <v>7</v>
      </c>
      <c r="F12" s="34">
        <v>10.44</v>
      </c>
      <c r="G12" s="24">
        <f t="shared" si="11"/>
        <v>3</v>
      </c>
      <c r="H12" s="161">
        <f t="shared" si="12"/>
        <v>2</v>
      </c>
      <c r="I12" s="34">
        <v>22</v>
      </c>
      <c r="J12" s="24">
        <f t="shared" si="13"/>
        <v>10</v>
      </c>
      <c r="K12" s="161">
        <f t="shared" si="14"/>
        <v>8</v>
      </c>
      <c r="L12" s="34">
        <v>55</v>
      </c>
      <c r="M12" s="24">
        <f t="shared" si="15"/>
        <v>7</v>
      </c>
      <c r="N12" s="162">
        <f t="shared" si="16"/>
        <v>6</v>
      </c>
      <c r="O12" s="34">
        <v>5.41</v>
      </c>
      <c r="P12" s="24">
        <f t="shared" si="17"/>
        <v>14</v>
      </c>
      <c r="Q12" s="161">
        <f t="shared" si="18"/>
        <v>12</v>
      </c>
      <c r="R12" s="34" t="s">
        <v>342</v>
      </c>
      <c r="S12" s="23">
        <f t="shared" si="19"/>
        <v>13</v>
      </c>
      <c r="T12" s="20">
        <f t="shared" si="20"/>
        <v>12</v>
      </c>
      <c r="U12" s="21" t="str">
        <f t="shared" si="21"/>
        <v/>
      </c>
      <c r="V12" s="37">
        <f t="shared" si="22"/>
        <v>7.833333333333333</v>
      </c>
      <c r="W12" s="190">
        <f t="shared" si="23"/>
        <v>9</v>
      </c>
    </row>
    <row r="13" spans="1:24" ht="14.4" thickBot="1" x14ac:dyDescent="0.3">
      <c r="A13" s="15">
        <v>9</v>
      </c>
      <c r="B13" s="71" t="s">
        <v>154</v>
      </c>
      <c r="C13" s="34"/>
      <c r="D13" s="24" t="str">
        <f t="shared" si="9"/>
        <v/>
      </c>
      <c r="E13" s="161" t="str">
        <f t="shared" si="10"/>
        <v/>
      </c>
      <c r="F13" s="34"/>
      <c r="G13" s="24" t="str">
        <f t="shared" si="11"/>
        <v/>
      </c>
      <c r="H13" s="161" t="str">
        <f t="shared" si="12"/>
        <v/>
      </c>
      <c r="I13" s="34"/>
      <c r="J13" s="24" t="str">
        <f t="shared" si="13"/>
        <v/>
      </c>
      <c r="K13" s="161" t="str">
        <f t="shared" si="14"/>
        <v/>
      </c>
      <c r="L13" s="34"/>
      <c r="M13" s="24" t="str">
        <f t="shared" si="15"/>
        <v/>
      </c>
      <c r="N13" s="162" t="str">
        <f t="shared" si="16"/>
        <v/>
      </c>
      <c r="O13" s="34"/>
      <c r="P13" s="24" t="str">
        <f t="shared" si="17"/>
        <v/>
      </c>
      <c r="Q13" s="161" t="str">
        <f t="shared" si="18"/>
        <v/>
      </c>
      <c r="R13" s="34"/>
      <c r="S13" s="23" t="str">
        <f t="shared" si="19"/>
        <v/>
      </c>
      <c r="T13" s="20" t="str">
        <f t="shared" si="20"/>
        <v/>
      </c>
      <c r="U13" s="21" t="str">
        <f t="shared" si="21"/>
        <v/>
      </c>
      <c r="V13" s="37" t="str">
        <f t="shared" si="22"/>
        <v/>
      </c>
      <c r="W13" s="190" t="str">
        <f t="shared" si="23"/>
        <v/>
      </c>
    </row>
    <row r="14" spans="1:24" ht="14.4" thickBot="1" x14ac:dyDescent="0.3">
      <c r="A14" s="15">
        <v>10</v>
      </c>
      <c r="B14" s="71" t="s">
        <v>155</v>
      </c>
      <c r="C14" s="34">
        <v>1.75</v>
      </c>
      <c r="D14" s="24">
        <f t="shared" si="9"/>
        <v>14</v>
      </c>
      <c r="E14" s="161">
        <f t="shared" si="10"/>
        <v>12</v>
      </c>
      <c r="F14" s="34">
        <v>7.77</v>
      </c>
      <c r="G14" s="24">
        <f t="shared" si="11"/>
        <v>14</v>
      </c>
      <c r="H14" s="161">
        <f t="shared" si="12"/>
        <v>13</v>
      </c>
      <c r="I14" s="34">
        <v>8</v>
      </c>
      <c r="J14" s="24">
        <f t="shared" si="13"/>
        <v>15</v>
      </c>
      <c r="K14" s="161">
        <f t="shared" si="14"/>
        <v>13</v>
      </c>
      <c r="L14" s="34">
        <v>45</v>
      </c>
      <c r="M14" s="24">
        <f t="shared" si="15"/>
        <v>13</v>
      </c>
      <c r="N14" s="162">
        <f t="shared" si="16"/>
        <v>11</v>
      </c>
      <c r="O14" s="34">
        <v>5.55</v>
      </c>
      <c r="P14" s="24">
        <f t="shared" si="17"/>
        <v>15</v>
      </c>
      <c r="Q14" s="161">
        <f t="shared" si="18"/>
        <v>13</v>
      </c>
      <c r="R14" s="34" t="s">
        <v>343</v>
      </c>
      <c r="S14" s="23">
        <f t="shared" si="19"/>
        <v>12</v>
      </c>
      <c r="T14" s="20">
        <f t="shared" si="20"/>
        <v>11</v>
      </c>
      <c r="U14" s="21" t="str">
        <f t="shared" si="21"/>
        <v/>
      </c>
      <c r="V14" s="37">
        <f t="shared" si="22"/>
        <v>12.166666666666666</v>
      </c>
      <c r="W14" s="190">
        <f t="shared" si="23"/>
        <v>13</v>
      </c>
    </row>
    <row r="15" spans="1:24" ht="14.4" thickBot="1" x14ac:dyDescent="0.3">
      <c r="A15" s="15">
        <v>11</v>
      </c>
      <c r="B15" s="131" t="s">
        <v>166</v>
      </c>
      <c r="C15" s="34"/>
      <c r="D15" s="24" t="str">
        <f t="shared" si="9"/>
        <v/>
      </c>
      <c r="E15" s="161" t="str">
        <f t="shared" si="10"/>
        <v/>
      </c>
      <c r="F15" s="34"/>
      <c r="G15" s="24" t="str">
        <f t="shared" si="11"/>
        <v/>
      </c>
      <c r="H15" s="161" t="str">
        <f t="shared" si="12"/>
        <v/>
      </c>
      <c r="I15" s="34"/>
      <c r="J15" s="24" t="str">
        <f t="shared" si="13"/>
        <v/>
      </c>
      <c r="K15" s="161" t="str">
        <f t="shared" si="14"/>
        <v/>
      </c>
      <c r="L15" s="34"/>
      <c r="M15" s="24" t="str">
        <f t="shared" si="15"/>
        <v/>
      </c>
      <c r="N15" s="162" t="str">
        <f t="shared" si="16"/>
        <v/>
      </c>
      <c r="O15" s="34"/>
      <c r="P15" s="24" t="str">
        <f t="shared" si="17"/>
        <v/>
      </c>
      <c r="Q15" s="161" t="str">
        <f t="shared" si="18"/>
        <v/>
      </c>
      <c r="R15" s="34"/>
      <c r="S15" s="23" t="str">
        <f t="shared" si="19"/>
        <v/>
      </c>
      <c r="T15" s="20" t="str">
        <f t="shared" si="20"/>
        <v/>
      </c>
      <c r="U15" s="21" t="str">
        <f t="shared" si="21"/>
        <v/>
      </c>
      <c r="V15" s="37" t="str">
        <f t="shared" si="22"/>
        <v/>
      </c>
      <c r="W15" s="190" t="str">
        <f t="shared" si="23"/>
        <v/>
      </c>
    </row>
    <row r="16" spans="1:24" ht="14.4" thickBot="1" x14ac:dyDescent="0.3">
      <c r="A16" s="15">
        <v>12</v>
      </c>
      <c r="B16" s="132" t="s">
        <v>23</v>
      </c>
      <c r="C16" s="34">
        <v>2.13</v>
      </c>
      <c r="D16" s="24">
        <f t="shared" si="9"/>
        <v>5</v>
      </c>
      <c r="E16" s="161">
        <f t="shared" si="10"/>
        <v>3</v>
      </c>
      <c r="F16" s="34">
        <v>8.85</v>
      </c>
      <c r="G16" s="24">
        <f t="shared" si="11"/>
        <v>10</v>
      </c>
      <c r="H16" s="161">
        <f t="shared" si="12"/>
        <v>9</v>
      </c>
      <c r="I16" s="34">
        <v>31</v>
      </c>
      <c r="J16" s="24">
        <f t="shared" si="13"/>
        <v>6</v>
      </c>
      <c r="K16" s="161">
        <f t="shared" si="14"/>
        <v>5</v>
      </c>
      <c r="L16" s="34">
        <v>51</v>
      </c>
      <c r="M16" s="24">
        <f t="shared" si="15"/>
        <v>10</v>
      </c>
      <c r="N16" s="162">
        <f t="shared" si="16"/>
        <v>8</v>
      </c>
      <c r="O16" s="34">
        <v>5.0999999999999996</v>
      </c>
      <c r="P16" s="24">
        <f t="shared" si="17"/>
        <v>7</v>
      </c>
      <c r="Q16" s="161">
        <f t="shared" si="18"/>
        <v>6</v>
      </c>
      <c r="R16" s="34" t="s">
        <v>344</v>
      </c>
      <c r="S16" s="23">
        <f t="shared" si="19"/>
        <v>7</v>
      </c>
      <c r="T16" s="20">
        <f t="shared" si="20"/>
        <v>6</v>
      </c>
      <c r="U16" s="21" t="str">
        <f t="shared" si="21"/>
        <v/>
      </c>
      <c r="V16" s="37">
        <f t="shared" si="22"/>
        <v>6.166666666666667</v>
      </c>
      <c r="W16" s="190">
        <f t="shared" si="23"/>
        <v>6</v>
      </c>
    </row>
    <row r="17" spans="1:23" ht="14.4" thickBot="1" x14ac:dyDescent="0.3">
      <c r="A17" s="15">
        <v>13</v>
      </c>
      <c r="B17" s="132" t="s">
        <v>165</v>
      </c>
      <c r="C17" s="34">
        <v>2.1</v>
      </c>
      <c r="D17" s="24">
        <f t="shared" si="9"/>
        <v>6</v>
      </c>
      <c r="E17" s="161">
        <f t="shared" si="10"/>
        <v>4</v>
      </c>
      <c r="F17" s="34">
        <v>9.6999999999999993</v>
      </c>
      <c r="G17" s="24">
        <f t="shared" si="11"/>
        <v>8</v>
      </c>
      <c r="H17" s="161">
        <f t="shared" si="12"/>
        <v>7</v>
      </c>
      <c r="I17" s="34">
        <v>24</v>
      </c>
      <c r="J17" s="24">
        <f t="shared" si="13"/>
        <v>9</v>
      </c>
      <c r="K17" s="161">
        <f t="shared" si="14"/>
        <v>7</v>
      </c>
      <c r="L17" s="34">
        <v>48</v>
      </c>
      <c r="M17" s="24">
        <f t="shared" si="15"/>
        <v>12</v>
      </c>
      <c r="N17" s="162">
        <f t="shared" si="16"/>
        <v>10</v>
      </c>
      <c r="O17" s="34">
        <v>5</v>
      </c>
      <c r="P17" s="24">
        <f t="shared" si="17"/>
        <v>6</v>
      </c>
      <c r="Q17" s="161">
        <f t="shared" si="18"/>
        <v>5</v>
      </c>
      <c r="R17" s="34" t="s">
        <v>345</v>
      </c>
      <c r="S17" s="23">
        <f t="shared" si="19"/>
        <v>3</v>
      </c>
      <c r="T17" s="20">
        <f t="shared" si="20"/>
        <v>3</v>
      </c>
      <c r="U17" s="21" t="str">
        <f t="shared" si="21"/>
        <v/>
      </c>
      <c r="V17" s="37">
        <f t="shared" si="22"/>
        <v>6</v>
      </c>
      <c r="W17" s="190">
        <f t="shared" si="23"/>
        <v>5</v>
      </c>
    </row>
    <row r="18" spans="1:23" ht="14.4" thickBot="1" x14ac:dyDescent="0.3">
      <c r="A18" s="15">
        <v>14</v>
      </c>
      <c r="B18" s="132" t="s">
        <v>104</v>
      </c>
      <c r="C18" s="34"/>
      <c r="D18" s="24" t="str">
        <f t="shared" si="9"/>
        <v/>
      </c>
      <c r="E18" s="161" t="str">
        <f t="shared" si="10"/>
        <v/>
      </c>
      <c r="F18" s="34"/>
      <c r="G18" s="24" t="str">
        <f t="shared" si="11"/>
        <v/>
      </c>
      <c r="H18" s="161" t="str">
        <f t="shared" si="12"/>
        <v/>
      </c>
      <c r="I18" s="34"/>
      <c r="J18" s="24" t="str">
        <f t="shared" si="13"/>
        <v/>
      </c>
      <c r="K18" s="161" t="str">
        <f t="shared" si="14"/>
        <v/>
      </c>
      <c r="L18" s="34"/>
      <c r="M18" s="24" t="str">
        <f t="shared" si="15"/>
        <v/>
      </c>
      <c r="N18" s="162" t="str">
        <f t="shared" si="16"/>
        <v/>
      </c>
      <c r="O18" s="34"/>
      <c r="P18" s="24" t="str">
        <f t="shared" si="17"/>
        <v/>
      </c>
      <c r="Q18" s="161" t="str">
        <f t="shared" si="18"/>
        <v/>
      </c>
      <c r="R18" s="34"/>
      <c r="S18" s="23" t="str">
        <f t="shared" si="19"/>
        <v/>
      </c>
      <c r="T18" s="20" t="str">
        <f t="shared" si="20"/>
        <v/>
      </c>
      <c r="U18" s="21" t="str">
        <f t="shared" si="21"/>
        <v/>
      </c>
      <c r="V18" s="37" t="str">
        <f t="shared" si="22"/>
        <v/>
      </c>
      <c r="W18" s="190" t="str">
        <f t="shared" si="23"/>
        <v/>
      </c>
    </row>
    <row r="19" spans="1:23" ht="14.4" thickBot="1" x14ac:dyDescent="0.3">
      <c r="A19" s="15">
        <v>15</v>
      </c>
      <c r="B19" s="165" t="s">
        <v>164</v>
      </c>
      <c r="C19" s="34"/>
      <c r="D19" s="24" t="str">
        <f t="shared" si="9"/>
        <v/>
      </c>
      <c r="E19" s="161" t="str">
        <f t="shared" si="10"/>
        <v/>
      </c>
      <c r="F19" s="34"/>
      <c r="G19" s="24" t="str">
        <f t="shared" si="11"/>
        <v/>
      </c>
      <c r="H19" s="161" t="str">
        <f t="shared" si="12"/>
        <v/>
      </c>
      <c r="I19" s="34"/>
      <c r="J19" s="24" t="str">
        <f t="shared" si="13"/>
        <v/>
      </c>
      <c r="K19" s="161" t="str">
        <f t="shared" si="14"/>
        <v/>
      </c>
      <c r="L19" s="34"/>
      <c r="M19" s="24" t="str">
        <f t="shared" si="15"/>
        <v/>
      </c>
      <c r="N19" s="162" t="str">
        <f t="shared" si="16"/>
        <v/>
      </c>
      <c r="O19" s="34"/>
      <c r="P19" s="24" t="str">
        <f t="shared" si="17"/>
        <v/>
      </c>
      <c r="Q19" s="161" t="str">
        <f t="shared" si="18"/>
        <v/>
      </c>
      <c r="R19" s="34"/>
      <c r="S19" s="23" t="str">
        <f t="shared" si="19"/>
        <v/>
      </c>
      <c r="T19" s="20" t="str">
        <f t="shared" si="20"/>
        <v/>
      </c>
      <c r="U19" s="21" t="str">
        <f t="shared" si="21"/>
        <v/>
      </c>
      <c r="V19" s="37" t="str">
        <f t="shared" si="22"/>
        <v/>
      </c>
      <c r="W19" s="190" t="str">
        <f t="shared" si="23"/>
        <v/>
      </c>
    </row>
    <row r="20" spans="1:23" ht="14.4" thickBot="1" x14ac:dyDescent="0.3">
      <c r="A20" s="15">
        <v>16</v>
      </c>
      <c r="B20" s="166" t="s">
        <v>163</v>
      </c>
      <c r="C20" s="34">
        <v>2.17</v>
      </c>
      <c r="D20" s="24">
        <f t="shared" si="9"/>
        <v>3</v>
      </c>
      <c r="E20" s="161" t="str">
        <f t="shared" si="10"/>
        <v>nav</v>
      </c>
      <c r="F20" s="34">
        <v>11.85</v>
      </c>
      <c r="G20" s="24">
        <f t="shared" si="11"/>
        <v>1</v>
      </c>
      <c r="H20" s="161" t="str">
        <f t="shared" si="12"/>
        <v>nav</v>
      </c>
      <c r="I20" s="34">
        <v>30</v>
      </c>
      <c r="J20" s="24">
        <f t="shared" si="13"/>
        <v>7</v>
      </c>
      <c r="K20" s="161" t="str">
        <f t="shared" si="14"/>
        <v>nav</v>
      </c>
      <c r="L20" s="34">
        <v>55</v>
      </c>
      <c r="M20" s="24">
        <f t="shared" si="15"/>
        <v>7</v>
      </c>
      <c r="N20" s="162" t="str">
        <f t="shared" si="16"/>
        <v>nav</v>
      </c>
      <c r="O20" s="34">
        <v>4.8099999999999996</v>
      </c>
      <c r="P20" s="24">
        <f t="shared" si="17"/>
        <v>2</v>
      </c>
      <c r="Q20" s="161" t="str">
        <f t="shared" si="18"/>
        <v>nav</v>
      </c>
      <c r="R20" s="34" t="s">
        <v>320</v>
      </c>
      <c r="S20" s="23" t="str">
        <f t="shared" si="19"/>
        <v>nav</v>
      </c>
      <c r="T20" s="20" t="str">
        <f t="shared" si="20"/>
        <v>nav</v>
      </c>
      <c r="U20" s="21" t="str">
        <f t="shared" si="21"/>
        <v>nav</v>
      </c>
      <c r="V20" s="37" t="str">
        <f t="shared" si="22"/>
        <v/>
      </c>
      <c r="W20" s="190" t="str">
        <f t="shared" si="23"/>
        <v/>
      </c>
    </row>
    <row r="21" spans="1:23" ht="14.4" thickBot="1" x14ac:dyDescent="0.3">
      <c r="A21" s="15">
        <v>17</v>
      </c>
      <c r="B21" s="133" t="s">
        <v>162</v>
      </c>
      <c r="C21" s="34">
        <v>2.0299999999999998</v>
      </c>
      <c r="D21" s="24">
        <f t="shared" si="9"/>
        <v>7</v>
      </c>
      <c r="E21" s="161">
        <f t="shared" si="10"/>
        <v>5</v>
      </c>
      <c r="F21" s="34">
        <v>11.13</v>
      </c>
      <c r="G21" s="24">
        <f t="shared" si="11"/>
        <v>2</v>
      </c>
      <c r="H21" s="161">
        <f t="shared" si="12"/>
        <v>1</v>
      </c>
      <c r="I21" s="34">
        <v>28</v>
      </c>
      <c r="J21" s="24">
        <f t="shared" si="13"/>
        <v>8</v>
      </c>
      <c r="K21" s="161">
        <f t="shared" si="14"/>
        <v>6</v>
      </c>
      <c r="L21" s="34">
        <v>50</v>
      </c>
      <c r="M21" s="24">
        <f t="shared" si="15"/>
        <v>11</v>
      </c>
      <c r="N21" s="162">
        <f t="shared" si="16"/>
        <v>9</v>
      </c>
      <c r="O21" s="34">
        <v>5.0999999999999996</v>
      </c>
      <c r="P21" s="24">
        <f t="shared" si="17"/>
        <v>7</v>
      </c>
      <c r="Q21" s="161">
        <f t="shared" si="18"/>
        <v>6</v>
      </c>
      <c r="R21" s="34" t="s">
        <v>346</v>
      </c>
      <c r="S21" s="23">
        <f t="shared" si="19"/>
        <v>11</v>
      </c>
      <c r="T21" s="20">
        <f t="shared" si="20"/>
        <v>10</v>
      </c>
      <c r="U21" s="21" t="str">
        <f t="shared" si="21"/>
        <v/>
      </c>
      <c r="V21" s="37">
        <f t="shared" si="22"/>
        <v>6.166666666666667</v>
      </c>
      <c r="W21" s="190">
        <f t="shared" si="23"/>
        <v>6</v>
      </c>
    </row>
    <row r="22" spans="1:23" ht="14.4" thickBot="1" x14ac:dyDescent="0.3">
      <c r="A22" s="15">
        <v>18</v>
      </c>
      <c r="B22" s="132" t="s">
        <v>24</v>
      </c>
      <c r="C22" s="34"/>
      <c r="D22" s="24" t="str">
        <f t="shared" si="9"/>
        <v/>
      </c>
      <c r="E22" s="161" t="str">
        <f t="shared" si="10"/>
        <v/>
      </c>
      <c r="F22" s="34"/>
      <c r="G22" s="24" t="str">
        <f t="shared" si="11"/>
        <v/>
      </c>
      <c r="H22" s="161" t="str">
        <f t="shared" si="12"/>
        <v/>
      </c>
      <c r="I22" s="34"/>
      <c r="J22" s="24" t="str">
        <f t="shared" si="13"/>
        <v/>
      </c>
      <c r="K22" s="161" t="str">
        <f t="shared" si="14"/>
        <v/>
      </c>
      <c r="L22" s="34"/>
      <c r="M22" s="24" t="str">
        <f t="shared" si="15"/>
        <v/>
      </c>
      <c r="N22" s="162" t="str">
        <f t="shared" si="16"/>
        <v/>
      </c>
      <c r="O22" s="34"/>
      <c r="P22" s="24" t="str">
        <f t="shared" si="17"/>
        <v/>
      </c>
      <c r="Q22" s="161" t="str">
        <f t="shared" si="18"/>
        <v/>
      </c>
      <c r="R22" s="34"/>
      <c r="S22" s="23" t="str">
        <f t="shared" si="19"/>
        <v/>
      </c>
      <c r="T22" s="20" t="str">
        <f t="shared" si="20"/>
        <v/>
      </c>
      <c r="U22" s="21" t="str">
        <f t="shared" si="21"/>
        <v/>
      </c>
      <c r="V22" s="37" t="str">
        <f t="shared" si="22"/>
        <v/>
      </c>
      <c r="W22" s="190" t="str">
        <f t="shared" si="23"/>
        <v/>
      </c>
    </row>
    <row r="23" spans="1:23" ht="14.4" thickBot="1" x14ac:dyDescent="0.3">
      <c r="A23" s="15">
        <v>19</v>
      </c>
      <c r="B23" s="132" t="s">
        <v>25</v>
      </c>
      <c r="C23" s="34"/>
      <c r="D23" s="24" t="str">
        <f t="shared" si="9"/>
        <v/>
      </c>
      <c r="E23" s="161" t="str">
        <f t="shared" si="10"/>
        <v/>
      </c>
      <c r="F23" s="34"/>
      <c r="G23" s="24" t="str">
        <f t="shared" si="11"/>
        <v/>
      </c>
      <c r="H23" s="161" t="str">
        <f t="shared" si="12"/>
        <v/>
      </c>
      <c r="I23" s="34"/>
      <c r="J23" s="24" t="str">
        <f t="shared" si="13"/>
        <v/>
      </c>
      <c r="K23" s="161" t="str">
        <f t="shared" si="14"/>
        <v/>
      </c>
      <c r="L23" s="34"/>
      <c r="M23" s="24" t="str">
        <f t="shared" si="15"/>
        <v/>
      </c>
      <c r="N23" s="162" t="str">
        <f t="shared" si="16"/>
        <v/>
      </c>
      <c r="O23" s="34"/>
      <c r="P23" s="24" t="str">
        <f t="shared" si="17"/>
        <v/>
      </c>
      <c r="Q23" s="161" t="str">
        <f t="shared" si="18"/>
        <v/>
      </c>
      <c r="R23" s="34"/>
      <c r="S23" s="23" t="str">
        <f t="shared" si="19"/>
        <v/>
      </c>
      <c r="T23" s="20" t="str">
        <f t="shared" si="20"/>
        <v/>
      </c>
      <c r="U23" s="21" t="str">
        <f t="shared" si="21"/>
        <v/>
      </c>
      <c r="V23" s="37" t="str">
        <f t="shared" si="22"/>
        <v/>
      </c>
      <c r="W23" s="190" t="str">
        <f t="shared" si="23"/>
        <v/>
      </c>
    </row>
    <row r="24" spans="1:23" ht="14.4" thickBot="1" x14ac:dyDescent="0.3">
      <c r="A24" s="92">
        <v>20</v>
      </c>
      <c r="B24" s="133" t="s">
        <v>105</v>
      </c>
      <c r="C24" s="34"/>
      <c r="D24" s="24" t="str">
        <f t="shared" si="9"/>
        <v/>
      </c>
      <c r="E24" s="161" t="str">
        <f t="shared" si="10"/>
        <v/>
      </c>
      <c r="F24" s="34"/>
      <c r="G24" s="24" t="str">
        <f t="shared" si="11"/>
        <v/>
      </c>
      <c r="H24" s="161" t="str">
        <f t="shared" si="12"/>
        <v/>
      </c>
      <c r="I24" s="34"/>
      <c r="J24" s="24" t="str">
        <f t="shared" si="13"/>
        <v/>
      </c>
      <c r="K24" s="161" t="str">
        <f t="shared" si="14"/>
        <v/>
      </c>
      <c r="L24" s="34"/>
      <c r="M24" s="24" t="str">
        <f t="shared" si="15"/>
        <v/>
      </c>
      <c r="N24" s="162" t="str">
        <f t="shared" si="16"/>
        <v/>
      </c>
      <c r="O24" s="34"/>
      <c r="P24" s="24" t="str">
        <f t="shared" si="17"/>
        <v/>
      </c>
      <c r="Q24" s="161" t="str">
        <f t="shared" si="18"/>
        <v/>
      </c>
      <c r="R24" s="34"/>
      <c r="S24" s="23" t="str">
        <f t="shared" si="19"/>
        <v/>
      </c>
      <c r="T24" s="20" t="str">
        <f t="shared" si="20"/>
        <v/>
      </c>
      <c r="U24" s="21" t="str">
        <f t="shared" si="21"/>
        <v/>
      </c>
      <c r="V24" s="37" t="str">
        <f t="shared" si="22"/>
        <v/>
      </c>
      <c r="W24" s="190" t="str">
        <f t="shared" si="23"/>
        <v/>
      </c>
    </row>
    <row r="25" spans="1:23" ht="14.4" thickBot="1" x14ac:dyDescent="0.3">
      <c r="A25" s="92">
        <v>21</v>
      </c>
      <c r="B25" s="167" t="s">
        <v>159</v>
      </c>
      <c r="C25" s="34"/>
      <c r="D25" s="24" t="str">
        <f t="shared" si="9"/>
        <v/>
      </c>
      <c r="E25" s="161" t="str">
        <f t="shared" si="10"/>
        <v/>
      </c>
      <c r="F25" s="34"/>
      <c r="G25" s="24" t="str">
        <f t="shared" si="11"/>
        <v/>
      </c>
      <c r="H25" s="161" t="str">
        <f t="shared" si="12"/>
        <v/>
      </c>
      <c r="I25" s="34"/>
      <c r="J25" s="24" t="str">
        <f t="shared" si="13"/>
        <v/>
      </c>
      <c r="K25" s="161" t="str">
        <f t="shared" si="14"/>
        <v/>
      </c>
      <c r="L25" s="34"/>
      <c r="M25" s="24" t="str">
        <f t="shared" si="15"/>
        <v/>
      </c>
      <c r="N25" s="162" t="str">
        <f t="shared" si="16"/>
        <v/>
      </c>
      <c r="O25" s="34"/>
      <c r="P25" s="24" t="str">
        <f t="shared" si="17"/>
        <v/>
      </c>
      <c r="Q25" s="161" t="str">
        <f t="shared" si="18"/>
        <v/>
      </c>
      <c r="R25" s="34"/>
      <c r="S25" s="23" t="str">
        <f t="shared" si="19"/>
        <v/>
      </c>
      <c r="T25" s="20" t="str">
        <f t="shared" si="20"/>
        <v/>
      </c>
      <c r="U25" s="21" t="str">
        <f t="shared" si="21"/>
        <v/>
      </c>
      <c r="V25" s="37" t="str">
        <f t="shared" si="22"/>
        <v/>
      </c>
      <c r="W25" s="190" t="str">
        <f t="shared" si="23"/>
        <v/>
      </c>
    </row>
    <row r="26" spans="1:23" x14ac:dyDescent="0.25">
      <c r="A26" s="92">
        <v>22</v>
      </c>
      <c r="B26" s="169" t="s">
        <v>160</v>
      </c>
      <c r="C26" s="34">
        <v>1.77</v>
      </c>
      <c r="D26" s="24">
        <f t="shared" si="9"/>
        <v>13</v>
      </c>
      <c r="E26" s="161">
        <f t="shared" si="10"/>
        <v>11</v>
      </c>
      <c r="F26" s="34">
        <v>8.94</v>
      </c>
      <c r="G26" s="24">
        <f t="shared" si="11"/>
        <v>9</v>
      </c>
      <c r="H26" s="161">
        <f t="shared" si="12"/>
        <v>8</v>
      </c>
      <c r="I26" s="34">
        <v>21</v>
      </c>
      <c r="J26" s="24">
        <f t="shared" si="13"/>
        <v>11</v>
      </c>
      <c r="K26" s="161">
        <f t="shared" si="14"/>
        <v>9</v>
      </c>
      <c r="L26" s="34">
        <v>54</v>
      </c>
      <c r="M26" s="24">
        <f t="shared" si="15"/>
        <v>9</v>
      </c>
      <c r="N26" s="162">
        <f t="shared" si="16"/>
        <v>7</v>
      </c>
      <c r="O26" s="34">
        <v>5.2</v>
      </c>
      <c r="P26" s="24">
        <f t="shared" si="17"/>
        <v>11</v>
      </c>
      <c r="Q26" s="161">
        <f t="shared" si="18"/>
        <v>9</v>
      </c>
      <c r="R26" s="34" t="s">
        <v>347</v>
      </c>
      <c r="S26" s="23">
        <f t="shared" si="19"/>
        <v>10</v>
      </c>
      <c r="T26" s="20">
        <f t="shared" si="20"/>
        <v>9</v>
      </c>
      <c r="U26" s="21" t="str">
        <f t="shared" si="21"/>
        <v/>
      </c>
      <c r="V26" s="37">
        <f t="shared" si="22"/>
        <v>8.8333333333333339</v>
      </c>
      <c r="W26" s="190">
        <f t="shared" si="23"/>
        <v>10</v>
      </c>
    </row>
    <row r="27" spans="1:23" ht="14.4" x14ac:dyDescent="0.3">
      <c r="A27" s="92">
        <v>23</v>
      </c>
      <c r="B27" s="170" t="s">
        <v>161</v>
      </c>
      <c r="C27" s="34">
        <v>1.8</v>
      </c>
      <c r="D27" s="13">
        <f t="shared" ref="D27:D37" si="24">IF(C27="nav","nav",IF(C27="","",COUNTIF(C$5:C$37,"&gt;"&amp;C27)+1))</f>
        <v>12</v>
      </c>
      <c r="E27" s="12">
        <f t="shared" ref="E27:E37" si="25">IF(OR(U27="nav"),"nav",IF(C27="","",COUNTIFS(C$5:C$37,"&gt;"&amp;C27,U$5:U$37,"&lt;&gt;nav")+1))</f>
        <v>10</v>
      </c>
      <c r="F27" s="34">
        <v>8.58</v>
      </c>
      <c r="G27" s="13">
        <f t="shared" ref="G27:G37" si="26">IF(F27="nav","nav",IF(F27="","",COUNTIF(F$5:F$37,"&gt;"&amp;F27)+1))</f>
        <v>11</v>
      </c>
      <c r="H27" s="12">
        <f t="shared" ref="H27:H37" si="27">IF(OR(U27="nav"),"nav",IF(F27="","",COUNTIFS(F$5:F$37,"&gt;"&amp;F27,U$5:U$37,"&lt;&gt;nav")+1))</f>
        <v>10</v>
      </c>
      <c r="I27" s="34">
        <v>21</v>
      </c>
      <c r="J27" s="24">
        <f t="shared" ref="J27:J37" si="28">IF(I27="nav","nav",IF(I27="","",COUNTIF(I$5:I$37,"&gt;"&amp;I27)+1))</f>
        <v>11</v>
      </c>
      <c r="K27" s="56">
        <f t="shared" ref="K27:K37" si="29">IF(OR(U27="nav"),"nav",IF(I27="","",COUNTIFS(I$5:I$37,"&gt;"&amp;I27,U$5:U$37,"&lt;&gt;nav")+1))</f>
        <v>9</v>
      </c>
      <c r="L27" s="34">
        <v>42</v>
      </c>
      <c r="M27" s="13">
        <f t="shared" ref="M27:M37" si="30">IF(L27="nav","nav",IF(L27="","",COUNTIF(L$5:L$37,"&gt;"&amp;L27)+1))</f>
        <v>15</v>
      </c>
      <c r="N27" s="31">
        <f t="shared" ref="N27:N37" si="31">IF(OR(U27="nav"),"nav",IF(L27="","",COUNTIFS(L$5:L$37,"&gt;"&amp;L27,U$5:U$37,"&lt;&gt;nav")+1))</f>
        <v>13</v>
      </c>
      <c r="O27" s="34">
        <v>4.9000000000000004</v>
      </c>
      <c r="P27" s="13">
        <f t="shared" ref="P27:P37" si="32">IF(O27="nav","nav",IF(O27="","",COUNTIF(O$5:O$37,"&lt;"&amp;O27)+1))</f>
        <v>4</v>
      </c>
      <c r="Q27" s="12">
        <f t="shared" ref="Q27:Q37" si="33">IF(OR(U27="nav"),"nav",IF(O27="","",COUNTIFS(O$5:O$37,"&lt;"&amp;O27,U$5:U$37,"&lt;&gt;nav")+1))</f>
        <v>3</v>
      </c>
      <c r="R27" s="34" t="s">
        <v>324</v>
      </c>
      <c r="S27" s="18">
        <f t="shared" ref="S27:S37" si="34">IF(R27="nav","nav",IF(R27="","",COUNTIF(R$5:R$37,"&lt;"&amp;R27)+1))</f>
        <v>9</v>
      </c>
      <c r="T27" s="16">
        <f t="shared" ref="T27:T37" si="35">IF(OR(U27="nav"),"nav",IF(R27="","",COUNTIFS(R$5:R$37,"&lt;"&amp;R27,U$5:U$37,"&lt;&gt;nav")+1))</f>
        <v>8</v>
      </c>
      <c r="U27" s="21" t="str">
        <f t="shared" ref="U27:U37" si="36">IF(OR(D27="nav",G27="nav",J27="nav",M27="nav",P27="nav",S27="nav"),"nav","")</f>
        <v/>
      </c>
      <c r="V27" s="37">
        <f t="shared" ref="V27:V37" si="37">IF(OR(AND(D27="",G27="",M27="",P27="",S27="",J27=""),U27="nav"),"",AVERAGE(E27,H27,K27,N27,Q27,T27))</f>
        <v>8.8333333333333339</v>
      </c>
      <c r="W27" s="191">
        <f t="shared" ref="W27:W37" si="38">IF(OR(V27="",V27="nav"),"",COUNTIF(V$5:V$37,"&lt;"&amp;V27)+1)</f>
        <v>10</v>
      </c>
    </row>
    <row r="28" spans="1:23" x14ac:dyDescent="0.25">
      <c r="A28" s="92">
        <v>24</v>
      </c>
      <c r="B28" s="197" t="s">
        <v>348</v>
      </c>
      <c r="C28" s="34">
        <v>1.63</v>
      </c>
      <c r="D28" s="13">
        <f t="shared" si="24"/>
        <v>15</v>
      </c>
      <c r="E28" s="12">
        <f t="shared" si="25"/>
        <v>13</v>
      </c>
      <c r="F28" s="34">
        <v>8</v>
      </c>
      <c r="G28" s="13">
        <f t="shared" si="26"/>
        <v>13</v>
      </c>
      <c r="H28" s="12">
        <f t="shared" si="27"/>
        <v>12</v>
      </c>
      <c r="I28" s="34">
        <v>12</v>
      </c>
      <c r="J28" s="24">
        <f t="shared" si="28"/>
        <v>14</v>
      </c>
      <c r="K28" s="56">
        <f t="shared" si="29"/>
        <v>12</v>
      </c>
      <c r="L28" s="34">
        <v>58</v>
      </c>
      <c r="M28" s="13">
        <f t="shared" si="30"/>
        <v>4</v>
      </c>
      <c r="N28" s="31">
        <f t="shared" si="31"/>
        <v>3</v>
      </c>
      <c r="O28" s="34">
        <v>5.28</v>
      </c>
      <c r="P28" s="13">
        <f t="shared" si="32"/>
        <v>12</v>
      </c>
      <c r="Q28" s="12">
        <f t="shared" si="33"/>
        <v>10</v>
      </c>
      <c r="R28" s="34" t="s">
        <v>349</v>
      </c>
      <c r="S28" s="18">
        <f t="shared" si="34"/>
        <v>14</v>
      </c>
      <c r="T28" s="16">
        <f t="shared" si="35"/>
        <v>13</v>
      </c>
      <c r="U28" s="21" t="str">
        <f t="shared" si="36"/>
        <v/>
      </c>
      <c r="V28" s="37">
        <f t="shared" si="37"/>
        <v>10.5</v>
      </c>
      <c r="W28" s="191">
        <f t="shared" si="38"/>
        <v>12</v>
      </c>
    </row>
    <row r="29" spans="1:23" x14ac:dyDescent="0.25">
      <c r="A29" s="92">
        <v>25</v>
      </c>
      <c r="B29" s="124"/>
      <c r="C29" s="34"/>
      <c r="D29" s="13" t="str">
        <f t="shared" si="24"/>
        <v/>
      </c>
      <c r="E29" s="12" t="str">
        <f t="shared" si="25"/>
        <v/>
      </c>
      <c r="F29" s="34"/>
      <c r="G29" s="13" t="str">
        <f t="shared" si="26"/>
        <v/>
      </c>
      <c r="H29" s="12" t="str">
        <f t="shared" si="27"/>
        <v/>
      </c>
      <c r="I29" s="34"/>
      <c r="J29" s="24" t="str">
        <f t="shared" si="28"/>
        <v/>
      </c>
      <c r="K29" s="56" t="str">
        <f t="shared" si="29"/>
        <v/>
      </c>
      <c r="L29" s="34"/>
      <c r="M29" s="13" t="str">
        <f t="shared" si="30"/>
        <v/>
      </c>
      <c r="N29" s="31" t="str">
        <f t="shared" si="31"/>
        <v/>
      </c>
      <c r="O29" s="34"/>
      <c r="P29" s="13" t="str">
        <f t="shared" si="32"/>
        <v/>
      </c>
      <c r="Q29" s="12" t="str">
        <f t="shared" si="33"/>
        <v/>
      </c>
      <c r="R29" s="34"/>
      <c r="S29" s="18" t="str">
        <f t="shared" si="34"/>
        <v/>
      </c>
      <c r="T29" s="16" t="str">
        <f t="shared" si="35"/>
        <v/>
      </c>
      <c r="U29" s="21" t="str">
        <f t="shared" si="36"/>
        <v/>
      </c>
      <c r="V29" s="37" t="str">
        <f t="shared" si="37"/>
        <v/>
      </c>
      <c r="W29" s="41" t="str">
        <f t="shared" si="38"/>
        <v/>
      </c>
    </row>
    <row r="30" spans="1:23" x14ac:dyDescent="0.25">
      <c r="A30" s="92">
        <v>26</v>
      </c>
      <c r="B30" s="125"/>
      <c r="C30" s="34"/>
      <c r="D30" s="13" t="str">
        <f t="shared" si="24"/>
        <v/>
      </c>
      <c r="E30" s="12" t="str">
        <f t="shared" si="25"/>
        <v/>
      </c>
      <c r="F30" s="34"/>
      <c r="G30" s="13" t="str">
        <f t="shared" si="26"/>
        <v/>
      </c>
      <c r="H30" s="12" t="str">
        <f t="shared" si="27"/>
        <v/>
      </c>
      <c r="I30" s="34"/>
      <c r="J30" s="24" t="str">
        <f t="shared" si="28"/>
        <v/>
      </c>
      <c r="K30" s="56" t="str">
        <f t="shared" si="29"/>
        <v/>
      </c>
      <c r="L30" s="34"/>
      <c r="M30" s="13" t="str">
        <f t="shared" si="30"/>
        <v/>
      </c>
      <c r="N30" s="31" t="str">
        <f t="shared" si="31"/>
        <v/>
      </c>
      <c r="O30" s="34"/>
      <c r="P30" s="13" t="str">
        <f t="shared" si="32"/>
        <v/>
      </c>
      <c r="Q30" s="12" t="str">
        <f t="shared" si="33"/>
        <v/>
      </c>
      <c r="R30" s="34"/>
      <c r="S30" s="18" t="str">
        <f t="shared" si="34"/>
        <v/>
      </c>
      <c r="T30" s="16" t="str">
        <f t="shared" si="35"/>
        <v/>
      </c>
      <c r="U30" s="21" t="str">
        <f t="shared" si="36"/>
        <v/>
      </c>
      <c r="V30" s="37" t="str">
        <f t="shared" si="37"/>
        <v/>
      </c>
      <c r="W30" s="41" t="str">
        <f t="shared" si="38"/>
        <v/>
      </c>
    </row>
    <row r="31" spans="1:23" x14ac:dyDescent="0.25">
      <c r="A31" s="92">
        <v>27</v>
      </c>
      <c r="B31" s="125"/>
      <c r="C31" s="34"/>
      <c r="D31" s="13" t="str">
        <f t="shared" si="24"/>
        <v/>
      </c>
      <c r="E31" s="12" t="str">
        <f t="shared" si="25"/>
        <v/>
      </c>
      <c r="F31" s="34"/>
      <c r="G31" s="13" t="str">
        <f t="shared" si="26"/>
        <v/>
      </c>
      <c r="H31" s="12" t="str">
        <f t="shared" si="27"/>
        <v/>
      </c>
      <c r="I31" s="34"/>
      <c r="J31" s="24" t="str">
        <f t="shared" si="28"/>
        <v/>
      </c>
      <c r="K31" s="56" t="str">
        <f t="shared" si="29"/>
        <v/>
      </c>
      <c r="L31" s="34"/>
      <c r="M31" s="13" t="str">
        <f t="shared" si="30"/>
        <v/>
      </c>
      <c r="N31" s="31" t="str">
        <f t="shared" si="31"/>
        <v/>
      </c>
      <c r="O31" s="34"/>
      <c r="P31" s="13" t="str">
        <f t="shared" si="32"/>
        <v/>
      </c>
      <c r="Q31" s="12" t="str">
        <f t="shared" si="33"/>
        <v/>
      </c>
      <c r="R31" s="34"/>
      <c r="S31" s="18" t="str">
        <f t="shared" si="34"/>
        <v/>
      </c>
      <c r="T31" s="16" t="str">
        <f t="shared" si="35"/>
        <v/>
      </c>
      <c r="U31" s="21" t="str">
        <f t="shared" si="36"/>
        <v/>
      </c>
      <c r="V31" s="37" t="str">
        <f t="shared" si="37"/>
        <v/>
      </c>
      <c r="W31" s="41" t="str">
        <f t="shared" si="38"/>
        <v/>
      </c>
    </row>
    <row r="32" spans="1:23" x14ac:dyDescent="0.25">
      <c r="A32" s="92">
        <v>28</v>
      </c>
      <c r="B32" s="124"/>
      <c r="C32" s="34"/>
      <c r="D32" s="13" t="str">
        <f t="shared" si="24"/>
        <v/>
      </c>
      <c r="E32" s="12" t="str">
        <f t="shared" si="25"/>
        <v/>
      </c>
      <c r="F32" s="34"/>
      <c r="G32" s="13" t="str">
        <f t="shared" si="26"/>
        <v/>
      </c>
      <c r="H32" s="12" t="str">
        <f t="shared" si="27"/>
        <v/>
      </c>
      <c r="I32" s="34"/>
      <c r="J32" s="24" t="str">
        <f t="shared" si="28"/>
        <v/>
      </c>
      <c r="K32" s="56" t="str">
        <f t="shared" si="29"/>
        <v/>
      </c>
      <c r="L32" s="34"/>
      <c r="M32" s="13" t="str">
        <f t="shared" si="30"/>
        <v/>
      </c>
      <c r="N32" s="31" t="str">
        <f t="shared" si="31"/>
        <v/>
      </c>
      <c r="O32" s="34"/>
      <c r="P32" s="13" t="str">
        <f t="shared" si="32"/>
        <v/>
      </c>
      <c r="Q32" s="12" t="str">
        <f t="shared" si="33"/>
        <v/>
      </c>
      <c r="R32" s="34"/>
      <c r="S32" s="18" t="str">
        <f t="shared" si="34"/>
        <v/>
      </c>
      <c r="T32" s="16" t="str">
        <f t="shared" si="35"/>
        <v/>
      </c>
      <c r="U32" s="21" t="str">
        <f t="shared" si="36"/>
        <v/>
      </c>
      <c r="V32" s="37" t="str">
        <f t="shared" si="37"/>
        <v/>
      </c>
      <c r="W32" s="41" t="str">
        <f t="shared" si="38"/>
        <v/>
      </c>
    </row>
    <row r="33" spans="1:23" x14ac:dyDescent="0.25">
      <c r="A33" s="92">
        <v>29</v>
      </c>
      <c r="B33" s="125"/>
      <c r="C33" s="34"/>
      <c r="D33" s="13" t="str">
        <f t="shared" si="24"/>
        <v/>
      </c>
      <c r="E33" s="12" t="str">
        <f t="shared" si="25"/>
        <v/>
      </c>
      <c r="F33" s="34"/>
      <c r="G33" s="13" t="str">
        <f t="shared" si="26"/>
        <v/>
      </c>
      <c r="H33" s="12" t="str">
        <f t="shared" si="27"/>
        <v/>
      </c>
      <c r="I33" s="34"/>
      <c r="J33" s="24" t="str">
        <f t="shared" si="28"/>
        <v/>
      </c>
      <c r="K33" s="56" t="str">
        <f t="shared" si="29"/>
        <v/>
      </c>
      <c r="L33" s="34"/>
      <c r="M33" s="13" t="str">
        <f t="shared" si="30"/>
        <v/>
      </c>
      <c r="N33" s="31" t="str">
        <f t="shared" si="31"/>
        <v/>
      </c>
      <c r="O33" s="34"/>
      <c r="P33" s="13" t="str">
        <f t="shared" si="32"/>
        <v/>
      </c>
      <c r="Q33" s="12" t="str">
        <f t="shared" si="33"/>
        <v/>
      </c>
      <c r="R33" s="34"/>
      <c r="S33" s="18" t="str">
        <f t="shared" si="34"/>
        <v/>
      </c>
      <c r="T33" s="16" t="str">
        <f t="shared" si="35"/>
        <v/>
      </c>
      <c r="U33" s="21" t="str">
        <f t="shared" si="36"/>
        <v/>
      </c>
      <c r="V33" s="37" t="str">
        <f t="shared" si="37"/>
        <v/>
      </c>
      <c r="W33" s="41" t="str">
        <f t="shared" si="38"/>
        <v/>
      </c>
    </row>
    <row r="34" spans="1:23" x14ac:dyDescent="0.25">
      <c r="A34" s="92">
        <v>30</v>
      </c>
      <c r="B34" s="124"/>
      <c r="C34" s="34"/>
      <c r="D34" s="13" t="str">
        <f t="shared" si="24"/>
        <v/>
      </c>
      <c r="E34" s="12" t="str">
        <f t="shared" si="25"/>
        <v/>
      </c>
      <c r="F34" s="34"/>
      <c r="G34" s="13" t="str">
        <f t="shared" si="26"/>
        <v/>
      </c>
      <c r="H34" s="12" t="str">
        <f t="shared" si="27"/>
        <v/>
      </c>
      <c r="I34" s="34"/>
      <c r="J34" s="24" t="str">
        <f t="shared" si="28"/>
        <v/>
      </c>
      <c r="K34" s="56" t="str">
        <f t="shared" si="29"/>
        <v/>
      </c>
      <c r="L34" s="34"/>
      <c r="M34" s="13" t="str">
        <f t="shared" si="30"/>
        <v/>
      </c>
      <c r="N34" s="31" t="str">
        <f t="shared" si="31"/>
        <v/>
      </c>
      <c r="O34" s="34"/>
      <c r="P34" s="13" t="str">
        <f t="shared" si="32"/>
        <v/>
      </c>
      <c r="Q34" s="12" t="str">
        <f t="shared" si="33"/>
        <v/>
      </c>
      <c r="R34" s="34"/>
      <c r="S34" s="18" t="str">
        <f t="shared" si="34"/>
        <v/>
      </c>
      <c r="T34" s="16" t="str">
        <f t="shared" si="35"/>
        <v/>
      </c>
      <c r="U34" s="21" t="str">
        <f t="shared" si="36"/>
        <v/>
      </c>
      <c r="V34" s="37" t="str">
        <f t="shared" si="37"/>
        <v/>
      </c>
      <c r="W34" s="41" t="str">
        <f t="shared" si="38"/>
        <v/>
      </c>
    </row>
    <row r="35" spans="1:23" x14ac:dyDescent="0.25">
      <c r="A35" s="92">
        <v>31</v>
      </c>
      <c r="B35" s="126"/>
      <c r="C35" s="34"/>
      <c r="D35" s="13" t="str">
        <f t="shared" si="24"/>
        <v/>
      </c>
      <c r="E35" s="12" t="str">
        <f t="shared" si="25"/>
        <v/>
      </c>
      <c r="F35" s="34"/>
      <c r="G35" s="13" t="str">
        <f t="shared" si="26"/>
        <v/>
      </c>
      <c r="H35" s="12" t="str">
        <f t="shared" si="27"/>
        <v/>
      </c>
      <c r="I35" s="34"/>
      <c r="J35" s="24" t="str">
        <f t="shared" si="28"/>
        <v/>
      </c>
      <c r="K35" s="56" t="str">
        <f t="shared" si="29"/>
        <v/>
      </c>
      <c r="L35" s="34"/>
      <c r="M35" s="13" t="str">
        <f t="shared" si="30"/>
        <v/>
      </c>
      <c r="N35" s="31" t="str">
        <f t="shared" si="31"/>
        <v/>
      </c>
      <c r="O35" s="34"/>
      <c r="P35" s="13" t="str">
        <f t="shared" si="32"/>
        <v/>
      </c>
      <c r="Q35" s="12" t="str">
        <f t="shared" si="33"/>
        <v/>
      </c>
      <c r="R35" s="34"/>
      <c r="S35" s="18" t="str">
        <f t="shared" si="34"/>
        <v/>
      </c>
      <c r="T35" s="16" t="str">
        <f t="shared" si="35"/>
        <v/>
      </c>
      <c r="U35" s="21" t="str">
        <f t="shared" si="36"/>
        <v/>
      </c>
      <c r="V35" s="37" t="str">
        <f t="shared" si="37"/>
        <v/>
      </c>
      <c r="W35" s="41" t="str">
        <f t="shared" si="38"/>
        <v/>
      </c>
    </row>
    <row r="36" spans="1:23" x14ac:dyDescent="0.25">
      <c r="A36" s="92">
        <v>32</v>
      </c>
      <c r="B36" s="97"/>
      <c r="C36" s="34"/>
      <c r="D36" s="13" t="str">
        <f t="shared" si="24"/>
        <v/>
      </c>
      <c r="E36" s="12" t="str">
        <f t="shared" si="25"/>
        <v/>
      </c>
      <c r="F36" s="34"/>
      <c r="G36" s="13" t="str">
        <f t="shared" si="26"/>
        <v/>
      </c>
      <c r="H36" s="12" t="str">
        <f t="shared" si="27"/>
        <v/>
      </c>
      <c r="I36" s="34"/>
      <c r="J36" s="24" t="str">
        <f t="shared" si="28"/>
        <v/>
      </c>
      <c r="K36" s="56" t="str">
        <f t="shared" si="29"/>
        <v/>
      </c>
      <c r="L36" s="34"/>
      <c r="M36" s="13" t="str">
        <f t="shared" si="30"/>
        <v/>
      </c>
      <c r="N36" s="31" t="str">
        <f t="shared" si="31"/>
        <v/>
      </c>
      <c r="O36" s="34"/>
      <c r="P36" s="13" t="str">
        <f t="shared" si="32"/>
        <v/>
      </c>
      <c r="Q36" s="12" t="str">
        <f t="shared" si="33"/>
        <v/>
      </c>
      <c r="R36" s="34"/>
      <c r="S36" s="18" t="str">
        <f t="shared" si="34"/>
        <v/>
      </c>
      <c r="T36" s="16" t="str">
        <f t="shared" si="35"/>
        <v/>
      </c>
      <c r="U36" s="21" t="str">
        <f t="shared" si="36"/>
        <v/>
      </c>
      <c r="V36" s="37" t="str">
        <f t="shared" si="37"/>
        <v/>
      </c>
      <c r="W36" s="41" t="str">
        <f t="shared" si="38"/>
        <v/>
      </c>
    </row>
    <row r="37" spans="1:23" x14ac:dyDescent="0.25">
      <c r="A37" s="94">
        <v>33</v>
      </c>
      <c r="B37" s="96"/>
      <c r="C37" s="33"/>
      <c r="D37" s="14" t="str">
        <f t="shared" si="24"/>
        <v/>
      </c>
      <c r="E37" s="27" t="str">
        <f t="shared" si="25"/>
        <v/>
      </c>
      <c r="F37" s="36"/>
      <c r="G37" s="14" t="str">
        <f t="shared" si="26"/>
        <v/>
      </c>
      <c r="H37" s="27" t="str">
        <f t="shared" si="27"/>
        <v/>
      </c>
      <c r="I37" s="36"/>
      <c r="J37" s="14" t="str">
        <f t="shared" si="28"/>
        <v/>
      </c>
      <c r="K37" s="27" t="str">
        <f t="shared" si="29"/>
        <v/>
      </c>
      <c r="L37" s="36"/>
      <c r="M37" s="14" t="str">
        <f t="shared" si="30"/>
        <v/>
      </c>
      <c r="N37" s="32" t="str">
        <f t="shared" si="31"/>
        <v/>
      </c>
      <c r="O37" s="36"/>
      <c r="P37" s="14" t="str">
        <f t="shared" si="32"/>
        <v/>
      </c>
      <c r="Q37" s="27" t="str">
        <f t="shared" si="33"/>
        <v/>
      </c>
      <c r="R37" s="36"/>
      <c r="S37" s="19" t="str">
        <f t="shared" si="34"/>
        <v/>
      </c>
      <c r="T37" s="17" t="str">
        <f t="shared" si="35"/>
        <v/>
      </c>
      <c r="U37" s="74" t="str">
        <f t="shared" si="36"/>
        <v/>
      </c>
      <c r="V37" s="107" t="str">
        <f t="shared" si="37"/>
        <v/>
      </c>
      <c r="W37" s="108" t="str">
        <f t="shared" si="38"/>
        <v/>
      </c>
    </row>
    <row r="38" spans="1:23" x14ac:dyDescent="0.25">
      <c r="J38" s="106"/>
      <c r="V38" s="106"/>
    </row>
  </sheetData>
  <mergeCells count="21">
    <mergeCell ref="Q3:Q4"/>
    <mergeCell ref="R3:S3"/>
    <mergeCell ref="T3:T4"/>
    <mergeCell ref="U3:U4"/>
    <mergeCell ref="V3:V4"/>
    <mergeCell ref="W2:W4"/>
    <mergeCell ref="A3:A4"/>
    <mergeCell ref="B3:B4"/>
    <mergeCell ref="C3:D3"/>
    <mergeCell ref="E3:E4"/>
    <mergeCell ref="F3:G3"/>
    <mergeCell ref="O3:P3"/>
    <mergeCell ref="A2:B2"/>
    <mergeCell ref="C2:N2"/>
    <mergeCell ref="O2:T2"/>
    <mergeCell ref="U2:V2"/>
    <mergeCell ref="H3:H4"/>
    <mergeCell ref="I3:J3"/>
    <mergeCell ref="K3:K4"/>
    <mergeCell ref="L3:M3"/>
    <mergeCell ref="N3:N4"/>
  </mergeCells>
  <pageMargins left="0.78740157480314965" right="0.19685039370078741" top="0.78740157480314965" bottom="0.39370078740157483" header="0" footer="0"/>
  <pageSetup paperSize="9" orientation="landscape" horizontalDpi="4294967293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46"/>
  <sheetViews>
    <sheetView topLeftCell="A4" zoomScaleNormal="100" workbookViewId="0">
      <selection activeCell="S21" sqref="S21"/>
    </sheetView>
  </sheetViews>
  <sheetFormatPr defaultColWidth="9" defaultRowHeight="13.8" x14ac:dyDescent="0.25"/>
  <cols>
    <col min="1" max="1" width="3.19921875" style="1" customWidth="1"/>
    <col min="2" max="2" width="21" style="2" customWidth="1"/>
    <col min="3" max="3" width="7.3984375" style="1" bestFit="1" customWidth="1"/>
    <col min="4" max="4" width="4.5" style="1" bestFit="1" customWidth="1"/>
    <col min="5" max="5" width="3.5" style="1" hidden="1" customWidth="1"/>
    <col min="6" max="6" width="7.3984375" style="1" bestFit="1" customWidth="1"/>
    <col min="7" max="7" width="4.5" style="1" bestFit="1" customWidth="1"/>
    <col min="8" max="8" width="3.5" style="1" hidden="1" customWidth="1"/>
    <col min="9" max="9" width="7.3984375" style="1" bestFit="1" customWidth="1"/>
    <col min="10" max="10" width="4.5" style="1" bestFit="1" customWidth="1"/>
    <col min="11" max="11" width="3.5" style="1" hidden="1" customWidth="1"/>
    <col min="12" max="12" width="7.3984375" style="1" bestFit="1" customWidth="1"/>
    <col min="13" max="13" width="4.5" style="1" bestFit="1" customWidth="1"/>
    <col min="14" max="14" width="3.5" style="1" hidden="1" customWidth="1"/>
    <col min="15" max="15" width="7.3984375" style="1" bestFit="1" customWidth="1"/>
    <col min="16" max="16" width="4.5" style="1" bestFit="1" customWidth="1"/>
    <col min="17" max="17" width="3.5" style="1" hidden="1" customWidth="1"/>
    <col min="18" max="18" width="7.3984375" style="1" bestFit="1" customWidth="1"/>
    <col min="19" max="19" width="4.5" style="1" bestFit="1" customWidth="1"/>
    <col min="20" max="21" width="3.5" style="1" hidden="1" customWidth="1"/>
    <col min="22" max="22" width="5.59765625" style="1" customWidth="1"/>
    <col min="23" max="23" width="10.59765625" style="11" bestFit="1" customWidth="1"/>
    <col min="24" max="16384" width="9" style="2"/>
  </cols>
  <sheetData>
    <row r="1" spans="1:24" ht="14.4" thickBot="1" x14ac:dyDescent="0.3">
      <c r="B1" s="2" t="s">
        <v>133</v>
      </c>
      <c r="V1" s="47"/>
    </row>
    <row r="2" spans="1:24" x14ac:dyDescent="0.25">
      <c r="A2" s="263"/>
      <c r="B2" s="264"/>
      <c r="C2" s="253" t="s">
        <v>11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6" t="s">
        <v>12</v>
      </c>
      <c r="P2" s="254"/>
      <c r="Q2" s="254"/>
      <c r="R2" s="254"/>
      <c r="S2" s="254"/>
      <c r="T2" s="257"/>
      <c r="U2" s="273"/>
      <c r="V2" s="274"/>
      <c r="W2" s="260" t="s">
        <v>7</v>
      </c>
    </row>
    <row r="3" spans="1:24" ht="36" customHeight="1" x14ac:dyDescent="0.25">
      <c r="A3" s="279" t="s">
        <v>8</v>
      </c>
      <c r="B3" s="277" t="s">
        <v>3</v>
      </c>
      <c r="C3" s="281" t="s">
        <v>15</v>
      </c>
      <c r="D3" s="252"/>
      <c r="E3" s="265" t="s">
        <v>9</v>
      </c>
      <c r="F3" s="252" t="s">
        <v>20</v>
      </c>
      <c r="G3" s="252"/>
      <c r="H3" s="258" t="s">
        <v>9</v>
      </c>
      <c r="I3" s="252" t="s">
        <v>17</v>
      </c>
      <c r="J3" s="252"/>
      <c r="K3" s="265" t="s">
        <v>9</v>
      </c>
      <c r="L3" s="252" t="s">
        <v>13</v>
      </c>
      <c r="M3" s="252"/>
      <c r="N3" s="267" t="s">
        <v>9</v>
      </c>
      <c r="O3" s="281" t="s">
        <v>16</v>
      </c>
      <c r="P3" s="252"/>
      <c r="Q3" s="265" t="s">
        <v>9</v>
      </c>
      <c r="R3" s="252" t="s">
        <v>19</v>
      </c>
      <c r="S3" s="252"/>
      <c r="T3" s="269" t="s">
        <v>9</v>
      </c>
      <c r="U3" s="271" t="s">
        <v>10</v>
      </c>
      <c r="V3" s="275" t="s">
        <v>2</v>
      </c>
      <c r="W3" s="261"/>
      <c r="X3" s="39"/>
    </row>
    <row r="4" spans="1:24" ht="14.4" thickBot="1" x14ac:dyDescent="0.3">
      <c r="A4" s="280"/>
      <c r="B4" s="282"/>
      <c r="C4" s="46" t="s">
        <v>5</v>
      </c>
      <c r="D4" s="43" t="s">
        <v>1</v>
      </c>
      <c r="E4" s="266"/>
      <c r="F4" s="60" t="s">
        <v>5</v>
      </c>
      <c r="G4" s="43" t="s">
        <v>1</v>
      </c>
      <c r="H4" s="259"/>
      <c r="I4" s="45" t="s">
        <v>5</v>
      </c>
      <c r="J4" s="43" t="s">
        <v>1</v>
      </c>
      <c r="K4" s="266"/>
      <c r="L4" s="60" t="s">
        <v>5</v>
      </c>
      <c r="M4" s="43" t="s">
        <v>1</v>
      </c>
      <c r="N4" s="268"/>
      <c r="O4" s="44" t="s">
        <v>5</v>
      </c>
      <c r="P4" s="43" t="s">
        <v>1</v>
      </c>
      <c r="Q4" s="266"/>
      <c r="R4" s="60" t="s">
        <v>5</v>
      </c>
      <c r="S4" s="43" t="s">
        <v>1</v>
      </c>
      <c r="T4" s="270"/>
      <c r="U4" s="272"/>
      <c r="V4" s="276"/>
      <c r="W4" s="262"/>
    </row>
    <row r="5" spans="1:24" x14ac:dyDescent="0.25">
      <c r="A5" s="25">
        <v>1</v>
      </c>
      <c r="B5" s="129" t="s">
        <v>91</v>
      </c>
      <c r="C5" s="35"/>
      <c r="D5" s="24" t="str">
        <f t="shared" ref="D5:D29" si="0">IF(C5="nav","nav",IF(C5="","",COUNTIF(C$5:C$34,"&gt;"&amp;C5)+1))</f>
        <v/>
      </c>
      <c r="E5" s="59" t="str">
        <f t="shared" ref="E5:E29" si="1">IF(OR(U5="nav"),"nav",IF(C5="","",COUNTIFS(C$5:C$34,"&gt;"&amp;C5,U$5:U$34,"&lt;&gt;nav")+1))</f>
        <v/>
      </c>
      <c r="F5" s="35"/>
      <c r="G5" s="24" t="str">
        <f>IF(F5="nav","nav",IF(F5="","",COUNTIF(F$5:F$34,"&gt;"&amp;F5)+1))</f>
        <v/>
      </c>
      <c r="H5" s="59" t="str">
        <f t="shared" ref="H5:H29" si="2">IF(OR(U5="nav"),"nav",IF(F5="","",COUNTIFS(F$5:F$34,"&gt;"&amp;F5,U$5:U$34,"&lt;&gt;nav")+1))</f>
        <v/>
      </c>
      <c r="I5" s="35"/>
      <c r="J5" s="24" t="str">
        <f>IF(I5="nav","nav",IF(I5="","",COUNTIF(I$5:I$34,"&gt;"&amp;I5)+1))</f>
        <v/>
      </c>
      <c r="K5" s="59" t="str">
        <f t="shared" ref="K5:K29" si="3">IF(OR(U5="nav"),"nav",IF(I5="","",COUNTIFS(I$5:I$34,"&gt;"&amp;I5,U$5:U$34,"&lt;&gt;nav")+1))</f>
        <v/>
      </c>
      <c r="L5" s="35"/>
      <c r="M5" s="24" t="str">
        <f t="shared" ref="M5:M29" si="4">IF(L5="nav","nav",IF(L5="","",COUNTIF(L$5:L$34,"&gt;"&amp;L5)+1))</f>
        <v/>
      </c>
      <c r="N5" s="61" t="str">
        <f t="shared" ref="N5:N29" si="5">IF(OR(U5="nav"),"nav",IF(L5="","",COUNTIFS(L$5:L$34,"&gt;"&amp;L5,U$5:U$34,"&lt;&gt;nav")+1))</f>
        <v/>
      </c>
      <c r="O5" s="34"/>
      <c r="P5" s="24" t="str">
        <f>IF(O5="nav","nav",IF(O5="","",COUNTIF(O$5:O$34,"&lt;"&amp;O5)+1))</f>
        <v/>
      </c>
      <c r="Q5" s="59" t="str">
        <f t="shared" ref="Q5:Q29" si="6">IF(OR(U5="nav"),"nav",IF(O5="","",COUNTIFS(O$5:O$34,"&lt;"&amp;O5,U$5:U$34,"&lt;&gt;nav")+1))</f>
        <v/>
      </c>
      <c r="R5" s="35"/>
      <c r="S5" s="23" t="str">
        <f>IF(R5="nav","nav",IF(R5="","",COUNTIF(R$5:R$34,"&lt;"&amp;R5)+1))</f>
        <v/>
      </c>
      <c r="T5" s="20" t="str">
        <f>IF(OR(U5="nav"),"nav",IF(R5="","",COUNTIFS(R$5:R$34,"&lt;"&amp;R5,U$5:U$34,"&lt;&gt;nav")+1))</f>
        <v/>
      </c>
      <c r="U5" s="21" t="str">
        <f>IF(OR(D5="nav",G5="nav",J5="nav",M5="nav",P5="nav",S5="nav"),"nav","")</f>
        <v/>
      </c>
      <c r="V5" s="37" t="str">
        <f t="shared" ref="V5:V29" si="7">IF(OR(AND(D5="",G5="",M5="",P5="",S5="",J5=""),U5="nav"),"",AVERAGE(E5,H5,K5,N5,Q5,T5))</f>
        <v/>
      </c>
      <c r="W5" s="190" t="str">
        <f t="shared" ref="W5:W29" si="8">IF(OR(V5="",V5="nav"),"",COUNTIF(V$5:V$34,"&lt;"&amp;V5)+1)</f>
        <v/>
      </c>
    </row>
    <row r="6" spans="1:24" x14ac:dyDescent="0.25">
      <c r="A6" s="15">
        <v>2</v>
      </c>
      <c r="B6" s="219" t="s">
        <v>92</v>
      </c>
      <c r="C6" s="144">
        <v>2.0699999999999998</v>
      </c>
      <c r="D6" s="157">
        <f t="shared" si="0"/>
        <v>6</v>
      </c>
      <c r="E6" s="146">
        <f t="shared" si="1"/>
        <v>5</v>
      </c>
      <c r="F6" s="144">
        <v>13.1</v>
      </c>
      <c r="G6" s="157">
        <f t="shared" ref="G6:G29" si="9">IF(F6="nav","nav",IF(F6="","",COUNTIF(F$5:F$34,"&gt;"&amp;F6)+1))</f>
        <v>1</v>
      </c>
      <c r="H6" s="146">
        <f t="shared" si="2"/>
        <v>1</v>
      </c>
      <c r="I6" s="144">
        <v>11</v>
      </c>
      <c r="J6" s="145">
        <f t="shared" ref="J6:J29" si="10">IF(I6="nav","nav",IF(I6="","",COUNTIF(I$5:I$34,"&gt;"&amp;I6)+1))</f>
        <v>3</v>
      </c>
      <c r="K6" s="147">
        <f t="shared" si="3"/>
        <v>2</v>
      </c>
      <c r="L6" s="144">
        <v>46</v>
      </c>
      <c r="M6" s="157">
        <f t="shared" si="4"/>
        <v>13</v>
      </c>
      <c r="N6" s="148">
        <f t="shared" si="5"/>
        <v>9</v>
      </c>
      <c r="O6" s="154">
        <v>4.75</v>
      </c>
      <c r="P6" s="157">
        <f t="shared" ref="P6:P29" si="11">IF(O6="nav","nav",IF(O6="","",COUNTIF(O$5:O$34,"&lt;"&amp;O6)+1))</f>
        <v>3</v>
      </c>
      <c r="Q6" s="146">
        <f t="shared" si="6"/>
        <v>2</v>
      </c>
      <c r="R6" s="144" t="s">
        <v>334</v>
      </c>
      <c r="S6" s="158">
        <f t="shared" ref="S6:S29" si="12">IF(R6="nav","nav",IF(R6="","",COUNTIF(R$5:R$34,"&lt;"&amp;R6)+1))</f>
        <v>5</v>
      </c>
      <c r="T6" s="151">
        <f t="shared" ref="T6:T29" si="13">IF(OR(U6="nav"),"nav",IF(R6="","",COUNTIFS(R$5:R$34,"&lt;"&amp;R6,U$5:U$34,"&lt;&gt;nav")+1))</f>
        <v>5</v>
      </c>
      <c r="U6" s="152" t="str">
        <f t="shared" ref="U6:U29" si="14">IF(OR(D6="nav",G6="nav",J6="nav",M6="nav",P6="nav",S6="nav"),"nav","")</f>
        <v/>
      </c>
      <c r="V6" s="153">
        <f t="shared" si="7"/>
        <v>4</v>
      </c>
      <c r="W6" s="41">
        <f t="shared" si="8"/>
        <v>2</v>
      </c>
    </row>
    <row r="7" spans="1:24" x14ac:dyDescent="0.25">
      <c r="A7" s="15">
        <v>3</v>
      </c>
      <c r="B7" s="69" t="s">
        <v>93</v>
      </c>
      <c r="C7" s="144"/>
      <c r="D7" s="157" t="str">
        <f t="shared" si="0"/>
        <v/>
      </c>
      <c r="E7" s="146" t="str">
        <f t="shared" si="1"/>
        <v/>
      </c>
      <c r="F7" s="144"/>
      <c r="G7" s="157" t="str">
        <f t="shared" si="9"/>
        <v/>
      </c>
      <c r="H7" s="146" t="str">
        <f t="shared" si="2"/>
        <v/>
      </c>
      <c r="I7" s="144"/>
      <c r="J7" s="145" t="str">
        <f t="shared" si="10"/>
        <v/>
      </c>
      <c r="K7" s="147" t="str">
        <f t="shared" si="3"/>
        <v/>
      </c>
      <c r="L7" s="144"/>
      <c r="M7" s="157" t="str">
        <f t="shared" si="4"/>
        <v/>
      </c>
      <c r="N7" s="148" t="str">
        <f t="shared" si="5"/>
        <v/>
      </c>
      <c r="O7" s="154"/>
      <c r="P7" s="157" t="str">
        <f t="shared" si="11"/>
        <v/>
      </c>
      <c r="Q7" s="146" t="str">
        <f t="shared" si="6"/>
        <v/>
      </c>
      <c r="R7" s="144"/>
      <c r="S7" s="158" t="str">
        <f t="shared" si="12"/>
        <v/>
      </c>
      <c r="T7" s="151" t="str">
        <f t="shared" si="13"/>
        <v/>
      </c>
      <c r="U7" s="152" t="str">
        <f t="shared" si="14"/>
        <v/>
      </c>
      <c r="V7" s="153" t="str">
        <f t="shared" si="7"/>
        <v/>
      </c>
      <c r="W7" s="191" t="str">
        <f t="shared" si="8"/>
        <v/>
      </c>
    </row>
    <row r="8" spans="1:24" x14ac:dyDescent="0.25">
      <c r="A8" s="15">
        <v>4</v>
      </c>
      <c r="B8" s="219" t="s">
        <v>94</v>
      </c>
      <c r="C8" s="144">
        <v>2.27</v>
      </c>
      <c r="D8" s="157">
        <f t="shared" si="0"/>
        <v>1</v>
      </c>
      <c r="E8" s="146">
        <f t="shared" si="1"/>
        <v>1</v>
      </c>
      <c r="F8" s="144">
        <v>11.68</v>
      </c>
      <c r="G8" s="157">
        <f t="shared" si="9"/>
        <v>4</v>
      </c>
      <c r="H8" s="146">
        <f t="shared" si="2"/>
        <v>3</v>
      </c>
      <c r="I8" s="144">
        <v>20</v>
      </c>
      <c r="J8" s="145">
        <f t="shared" si="10"/>
        <v>1</v>
      </c>
      <c r="K8" s="147">
        <f t="shared" si="3"/>
        <v>1</v>
      </c>
      <c r="L8" s="144">
        <v>84</v>
      </c>
      <c r="M8" s="157">
        <f t="shared" si="4"/>
        <v>1</v>
      </c>
      <c r="N8" s="148">
        <f t="shared" si="5"/>
        <v>1</v>
      </c>
      <c r="O8" s="154">
        <v>4.5599999999999996</v>
      </c>
      <c r="P8" s="157">
        <f t="shared" si="11"/>
        <v>2</v>
      </c>
      <c r="Q8" s="146">
        <f t="shared" si="6"/>
        <v>1</v>
      </c>
      <c r="R8" s="144" t="s">
        <v>325</v>
      </c>
      <c r="S8" s="158">
        <f t="shared" si="12"/>
        <v>2</v>
      </c>
      <c r="T8" s="151">
        <f t="shared" si="13"/>
        <v>2</v>
      </c>
      <c r="U8" s="152" t="str">
        <f t="shared" si="14"/>
        <v/>
      </c>
      <c r="V8" s="153">
        <f t="shared" si="7"/>
        <v>1.5</v>
      </c>
      <c r="W8" s="41">
        <f t="shared" si="8"/>
        <v>1</v>
      </c>
    </row>
    <row r="9" spans="1:24" x14ac:dyDescent="0.25">
      <c r="A9" s="15">
        <v>5</v>
      </c>
      <c r="B9" s="69" t="s">
        <v>95</v>
      </c>
      <c r="C9" s="35">
        <v>2.0099999999999998</v>
      </c>
      <c r="D9" s="13">
        <f t="shared" si="0"/>
        <v>10</v>
      </c>
      <c r="E9" s="12" t="str">
        <f t="shared" si="1"/>
        <v>nav</v>
      </c>
      <c r="F9" s="35">
        <v>9.52</v>
      </c>
      <c r="G9" s="13">
        <f t="shared" si="9"/>
        <v>12</v>
      </c>
      <c r="H9" s="12" t="str">
        <f t="shared" si="2"/>
        <v>nav</v>
      </c>
      <c r="I9" s="35">
        <v>16</v>
      </c>
      <c r="J9" s="24">
        <f t="shared" si="10"/>
        <v>2</v>
      </c>
      <c r="K9" s="59" t="str">
        <f t="shared" si="3"/>
        <v>nav</v>
      </c>
      <c r="L9" s="35">
        <v>56</v>
      </c>
      <c r="M9" s="13">
        <f t="shared" si="4"/>
        <v>6</v>
      </c>
      <c r="N9" s="31" t="str">
        <f t="shared" si="5"/>
        <v>nav</v>
      </c>
      <c r="O9" s="34">
        <v>5.18</v>
      </c>
      <c r="P9" s="13">
        <f t="shared" si="11"/>
        <v>10</v>
      </c>
      <c r="Q9" s="12" t="str">
        <f t="shared" si="6"/>
        <v>nav</v>
      </c>
      <c r="R9" s="35" t="s">
        <v>369</v>
      </c>
      <c r="S9" s="18" t="str">
        <f t="shared" si="12"/>
        <v>nav</v>
      </c>
      <c r="T9" s="16" t="str">
        <f t="shared" si="13"/>
        <v>nav</v>
      </c>
      <c r="U9" s="21" t="str">
        <f t="shared" si="14"/>
        <v>nav</v>
      </c>
      <c r="V9" s="37" t="str">
        <f t="shared" si="7"/>
        <v/>
      </c>
      <c r="W9" s="191" t="str">
        <f t="shared" si="8"/>
        <v/>
      </c>
    </row>
    <row r="10" spans="1:24" x14ac:dyDescent="0.25">
      <c r="A10" s="15">
        <v>6</v>
      </c>
      <c r="B10" s="69" t="s">
        <v>96</v>
      </c>
      <c r="C10" s="144"/>
      <c r="D10" s="157" t="str">
        <f t="shared" si="0"/>
        <v/>
      </c>
      <c r="E10" s="146" t="str">
        <f t="shared" si="1"/>
        <v/>
      </c>
      <c r="F10" s="144"/>
      <c r="G10" s="157" t="str">
        <f t="shared" si="9"/>
        <v/>
      </c>
      <c r="H10" s="146" t="str">
        <f t="shared" si="2"/>
        <v/>
      </c>
      <c r="I10" s="144"/>
      <c r="J10" s="145" t="str">
        <f t="shared" si="10"/>
        <v/>
      </c>
      <c r="K10" s="147" t="str">
        <f t="shared" si="3"/>
        <v/>
      </c>
      <c r="L10" s="144"/>
      <c r="M10" s="157" t="str">
        <f t="shared" si="4"/>
        <v/>
      </c>
      <c r="N10" s="148" t="str">
        <f t="shared" si="5"/>
        <v/>
      </c>
      <c r="O10" s="154"/>
      <c r="P10" s="157" t="str">
        <f t="shared" si="11"/>
        <v/>
      </c>
      <c r="Q10" s="146" t="str">
        <f t="shared" si="6"/>
        <v/>
      </c>
      <c r="R10" s="144"/>
      <c r="S10" s="158" t="str">
        <f t="shared" si="12"/>
        <v/>
      </c>
      <c r="T10" s="151" t="str">
        <f t="shared" si="13"/>
        <v/>
      </c>
      <c r="U10" s="152" t="str">
        <f t="shared" si="14"/>
        <v/>
      </c>
      <c r="V10" s="153" t="str">
        <f t="shared" si="7"/>
        <v/>
      </c>
      <c r="W10" s="191" t="str">
        <f t="shared" si="8"/>
        <v/>
      </c>
    </row>
    <row r="11" spans="1:24" x14ac:dyDescent="0.25">
      <c r="A11" s="15">
        <v>7</v>
      </c>
      <c r="B11" s="69" t="s">
        <v>97</v>
      </c>
      <c r="C11" s="35">
        <v>2.2400000000000002</v>
      </c>
      <c r="D11" s="13">
        <f t="shared" si="0"/>
        <v>3</v>
      </c>
      <c r="E11" s="12" t="str">
        <f t="shared" si="1"/>
        <v>nav</v>
      </c>
      <c r="F11" s="35">
        <v>12.54</v>
      </c>
      <c r="G11" s="13">
        <f t="shared" si="9"/>
        <v>2</v>
      </c>
      <c r="H11" s="12" t="str">
        <f t="shared" si="2"/>
        <v>nav</v>
      </c>
      <c r="I11" s="35">
        <v>10</v>
      </c>
      <c r="J11" s="24">
        <f t="shared" si="10"/>
        <v>5</v>
      </c>
      <c r="K11" s="160" t="str">
        <f t="shared" si="3"/>
        <v>nav</v>
      </c>
      <c r="L11" s="35">
        <v>59</v>
      </c>
      <c r="M11" s="13">
        <f t="shared" si="4"/>
        <v>4</v>
      </c>
      <c r="N11" s="31" t="str">
        <f t="shared" si="5"/>
        <v>nav</v>
      </c>
      <c r="O11" s="34">
        <v>4.4000000000000004</v>
      </c>
      <c r="P11" s="13">
        <f t="shared" si="11"/>
        <v>1</v>
      </c>
      <c r="Q11" s="12" t="str">
        <f t="shared" si="6"/>
        <v>nav</v>
      </c>
      <c r="R11" s="35" t="s">
        <v>369</v>
      </c>
      <c r="S11" s="18" t="str">
        <f t="shared" si="12"/>
        <v>nav</v>
      </c>
      <c r="T11" s="16" t="str">
        <f t="shared" si="13"/>
        <v>nav</v>
      </c>
      <c r="U11" s="21" t="str">
        <f t="shared" si="14"/>
        <v>nav</v>
      </c>
      <c r="V11" s="37" t="str">
        <f t="shared" si="7"/>
        <v/>
      </c>
      <c r="W11" s="191" t="str">
        <f t="shared" si="8"/>
        <v/>
      </c>
    </row>
    <row r="12" spans="1:24" x14ac:dyDescent="0.25">
      <c r="A12" s="15">
        <v>8</v>
      </c>
      <c r="B12" s="69" t="s">
        <v>102</v>
      </c>
      <c r="C12" s="35"/>
      <c r="D12" s="13" t="str">
        <f t="shared" si="0"/>
        <v/>
      </c>
      <c r="E12" s="12" t="str">
        <f t="shared" si="1"/>
        <v/>
      </c>
      <c r="F12" s="35"/>
      <c r="G12" s="13" t="str">
        <f t="shared" si="9"/>
        <v/>
      </c>
      <c r="H12" s="12" t="str">
        <f t="shared" si="2"/>
        <v/>
      </c>
      <c r="I12" s="35"/>
      <c r="J12" s="24" t="str">
        <f t="shared" si="10"/>
        <v/>
      </c>
      <c r="K12" s="62" t="str">
        <f t="shared" si="3"/>
        <v/>
      </c>
      <c r="L12" s="35"/>
      <c r="M12" s="13" t="str">
        <f t="shared" si="4"/>
        <v/>
      </c>
      <c r="N12" s="31" t="str">
        <f t="shared" si="5"/>
        <v/>
      </c>
      <c r="O12" s="34"/>
      <c r="P12" s="13" t="str">
        <f t="shared" si="11"/>
        <v/>
      </c>
      <c r="Q12" s="12" t="str">
        <f t="shared" si="6"/>
        <v/>
      </c>
      <c r="R12" s="35"/>
      <c r="S12" s="18" t="str">
        <f t="shared" si="12"/>
        <v/>
      </c>
      <c r="T12" s="16" t="str">
        <f t="shared" si="13"/>
        <v/>
      </c>
      <c r="U12" s="21" t="str">
        <f t="shared" si="14"/>
        <v/>
      </c>
      <c r="V12" s="37" t="str">
        <f t="shared" si="7"/>
        <v/>
      </c>
      <c r="W12" s="191" t="str">
        <f t="shared" si="8"/>
        <v/>
      </c>
    </row>
    <row r="13" spans="1:24" x14ac:dyDescent="0.25">
      <c r="A13" s="15">
        <v>9</v>
      </c>
      <c r="B13" s="69" t="s">
        <v>98</v>
      </c>
      <c r="C13" s="35">
        <v>2.02</v>
      </c>
      <c r="D13" s="13">
        <f t="shared" si="0"/>
        <v>9</v>
      </c>
      <c r="E13" s="12" t="str">
        <f t="shared" si="1"/>
        <v>nav</v>
      </c>
      <c r="F13" s="35">
        <v>9.0500000000000007</v>
      </c>
      <c r="G13" s="13">
        <f t="shared" si="9"/>
        <v>14</v>
      </c>
      <c r="H13" s="12" t="str">
        <f t="shared" si="2"/>
        <v>nav</v>
      </c>
      <c r="I13" s="35">
        <v>2</v>
      </c>
      <c r="J13" s="24">
        <f t="shared" si="10"/>
        <v>14</v>
      </c>
      <c r="K13" s="62" t="str">
        <f t="shared" si="3"/>
        <v>nav</v>
      </c>
      <c r="L13" s="35">
        <v>54</v>
      </c>
      <c r="M13" s="13">
        <f t="shared" si="4"/>
        <v>9</v>
      </c>
      <c r="N13" s="31" t="str">
        <f t="shared" si="5"/>
        <v>nav</v>
      </c>
      <c r="O13" s="34">
        <v>5.12</v>
      </c>
      <c r="P13" s="13">
        <f t="shared" si="11"/>
        <v>9</v>
      </c>
      <c r="Q13" s="12" t="str">
        <f t="shared" si="6"/>
        <v>nav</v>
      </c>
      <c r="R13" s="35" t="s">
        <v>369</v>
      </c>
      <c r="S13" s="18" t="str">
        <f t="shared" si="12"/>
        <v>nav</v>
      </c>
      <c r="T13" s="16" t="str">
        <f t="shared" si="13"/>
        <v>nav</v>
      </c>
      <c r="U13" s="21" t="str">
        <f t="shared" si="14"/>
        <v>nav</v>
      </c>
      <c r="V13" s="37" t="str">
        <f t="shared" si="7"/>
        <v/>
      </c>
      <c r="W13" s="191" t="str">
        <f t="shared" si="8"/>
        <v/>
      </c>
    </row>
    <row r="14" spans="1:24" x14ac:dyDescent="0.25">
      <c r="A14" s="15">
        <v>10</v>
      </c>
      <c r="B14" s="69" t="s">
        <v>99</v>
      </c>
      <c r="C14" s="35">
        <v>1.88</v>
      </c>
      <c r="D14" s="13">
        <f t="shared" si="0"/>
        <v>15</v>
      </c>
      <c r="E14" s="12">
        <f t="shared" si="1"/>
        <v>10</v>
      </c>
      <c r="F14" s="35">
        <v>10.050000000000001</v>
      </c>
      <c r="G14" s="13">
        <f t="shared" ref="G14:G20" si="15">IF(F14="nav","nav",IF(F14="","",COUNTIF(F$5:F$34,"&gt;"&amp;F14)+1))</f>
        <v>6</v>
      </c>
      <c r="H14" s="12">
        <f t="shared" si="2"/>
        <v>5</v>
      </c>
      <c r="I14" s="35">
        <v>1</v>
      </c>
      <c r="J14" s="24">
        <f t="shared" ref="J14:J20" si="16">IF(I14="nav","nav",IF(I14="","",COUNTIF(I$5:I$34,"&gt;"&amp;I14)+1))</f>
        <v>15</v>
      </c>
      <c r="K14" s="59">
        <f t="shared" si="3"/>
        <v>11</v>
      </c>
      <c r="L14" s="35">
        <v>46</v>
      </c>
      <c r="M14" s="13">
        <f t="shared" si="4"/>
        <v>13</v>
      </c>
      <c r="N14" s="31">
        <f t="shared" si="5"/>
        <v>9</v>
      </c>
      <c r="O14" s="34">
        <v>5.34</v>
      </c>
      <c r="P14" s="13">
        <f t="shared" ref="P14:P20" si="17">IF(O14="nav","nav",IF(O14="","",COUNTIF(O$5:O$34,"&lt;"&amp;O14)+1))</f>
        <v>13</v>
      </c>
      <c r="Q14" s="12">
        <f t="shared" si="6"/>
        <v>10</v>
      </c>
      <c r="R14" s="35" t="s">
        <v>328</v>
      </c>
      <c r="S14" s="18">
        <f t="shared" ref="S14:S20" si="18">IF(R14="nav","nav",IF(R14="","",COUNTIF(R$5:R$34,"&lt;"&amp;R14)+1))</f>
        <v>8</v>
      </c>
      <c r="T14" s="16">
        <f t="shared" ref="T14:T20" si="19">IF(OR(U14="nav"),"nav",IF(R14="","",COUNTIFS(R$5:R$34,"&lt;"&amp;R14,U$5:U$34,"&lt;&gt;nav")+1))</f>
        <v>8</v>
      </c>
      <c r="U14" s="21" t="str">
        <f t="shared" ref="U14:U20" si="20">IF(OR(D14="nav",G14="nav",J14="nav",M14="nav",P14="nav",S14="nav"),"nav","")</f>
        <v/>
      </c>
      <c r="V14" s="37">
        <f t="shared" si="7"/>
        <v>8.8333333333333339</v>
      </c>
      <c r="W14" s="191">
        <f t="shared" si="8"/>
        <v>10</v>
      </c>
    </row>
    <row r="15" spans="1:24" x14ac:dyDescent="0.25">
      <c r="A15" s="15">
        <v>11</v>
      </c>
      <c r="B15" s="69" t="s">
        <v>100</v>
      </c>
      <c r="C15" s="35"/>
      <c r="D15" s="13" t="str">
        <f t="shared" si="0"/>
        <v/>
      </c>
      <c r="E15" s="12" t="str">
        <f t="shared" si="1"/>
        <v/>
      </c>
      <c r="F15" s="35"/>
      <c r="G15" s="13" t="str">
        <f t="shared" si="15"/>
        <v/>
      </c>
      <c r="H15" s="12" t="str">
        <f t="shared" si="2"/>
        <v/>
      </c>
      <c r="I15" s="35"/>
      <c r="J15" s="24" t="str">
        <f t="shared" si="16"/>
        <v/>
      </c>
      <c r="K15" s="59" t="str">
        <f t="shared" si="3"/>
        <v/>
      </c>
      <c r="L15" s="35"/>
      <c r="M15" s="13" t="str">
        <f t="shared" si="4"/>
        <v/>
      </c>
      <c r="N15" s="31" t="str">
        <f t="shared" si="5"/>
        <v/>
      </c>
      <c r="O15" s="34"/>
      <c r="P15" s="13" t="str">
        <f t="shared" si="17"/>
        <v/>
      </c>
      <c r="Q15" s="12" t="str">
        <f t="shared" si="6"/>
        <v/>
      </c>
      <c r="R15" s="35"/>
      <c r="S15" s="18" t="str">
        <f t="shared" si="18"/>
        <v/>
      </c>
      <c r="T15" s="16" t="str">
        <f t="shared" si="19"/>
        <v/>
      </c>
      <c r="U15" s="21" t="str">
        <f t="shared" si="20"/>
        <v/>
      </c>
      <c r="V15" s="37" t="str">
        <f t="shared" si="7"/>
        <v/>
      </c>
      <c r="W15" s="191" t="str">
        <f t="shared" si="8"/>
        <v/>
      </c>
    </row>
    <row r="16" spans="1:24" x14ac:dyDescent="0.25">
      <c r="A16" s="15">
        <v>12</v>
      </c>
      <c r="B16" s="69" t="s">
        <v>101</v>
      </c>
      <c r="C16" s="35"/>
      <c r="D16" s="13" t="str">
        <f t="shared" si="0"/>
        <v/>
      </c>
      <c r="E16" s="12" t="str">
        <f t="shared" si="1"/>
        <v/>
      </c>
      <c r="F16" s="35"/>
      <c r="G16" s="13" t="str">
        <f t="shared" si="15"/>
        <v/>
      </c>
      <c r="H16" s="12" t="str">
        <f t="shared" si="2"/>
        <v/>
      </c>
      <c r="I16" s="35"/>
      <c r="J16" s="24" t="str">
        <f t="shared" si="16"/>
        <v/>
      </c>
      <c r="K16" s="59" t="str">
        <f t="shared" si="3"/>
        <v/>
      </c>
      <c r="L16" s="35"/>
      <c r="M16" s="13" t="str">
        <f t="shared" si="4"/>
        <v/>
      </c>
      <c r="N16" s="31" t="str">
        <f t="shared" si="5"/>
        <v/>
      </c>
      <c r="O16" s="34"/>
      <c r="P16" s="13" t="str">
        <f t="shared" si="17"/>
        <v/>
      </c>
      <c r="Q16" s="12" t="str">
        <f t="shared" si="6"/>
        <v/>
      </c>
      <c r="R16" s="35"/>
      <c r="S16" s="18" t="str">
        <f t="shared" si="18"/>
        <v/>
      </c>
      <c r="T16" s="16" t="str">
        <f t="shared" si="19"/>
        <v/>
      </c>
      <c r="U16" s="21" t="str">
        <f t="shared" si="20"/>
        <v/>
      </c>
      <c r="V16" s="37" t="str">
        <f t="shared" si="7"/>
        <v/>
      </c>
      <c r="W16" s="191" t="str">
        <f t="shared" si="8"/>
        <v/>
      </c>
    </row>
    <row r="17" spans="1:23" x14ac:dyDescent="0.25">
      <c r="A17" s="15">
        <v>13</v>
      </c>
      <c r="B17" s="130" t="s">
        <v>103</v>
      </c>
      <c r="C17" s="35">
        <v>1.92</v>
      </c>
      <c r="D17" s="13">
        <f t="shared" si="0"/>
        <v>13</v>
      </c>
      <c r="E17" s="12" t="str">
        <f t="shared" si="1"/>
        <v>nav</v>
      </c>
      <c r="F17" s="35">
        <v>9.6</v>
      </c>
      <c r="G17" s="13">
        <f t="shared" si="15"/>
        <v>10</v>
      </c>
      <c r="H17" s="12" t="str">
        <f t="shared" si="2"/>
        <v>nav</v>
      </c>
      <c r="I17" s="35">
        <v>0</v>
      </c>
      <c r="J17" s="24">
        <f t="shared" si="16"/>
        <v>16</v>
      </c>
      <c r="K17" s="59" t="str">
        <f t="shared" si="3"/>
        <v>nav</v>
      </c>
      <c r="L17" s="35">
        <v>42</v>
      </c>
      <c r="M17" s="13">
        <f t="shared" si="4"/>
        <v>16</v>
      </c>
      <c r="N17" s="31" t="str">
        <f t="shared" si="5"/>
        <v>nav</v>
      </c>
      <c r="O17" s="34">
        <v>5.43</v>
      </c>
      <c r="P17" s="13">
        <f t="shared" si="17"/>
        <v>14</v>
      </c>
      <c r="Q17" s="12" t="str">
        <f t="shared" si="6"/>
        <v>nav</v>
      </c>
      <c r="R17" s="35" t="s">
        <v>369</v>
      </c>
      <c r="S17" s="18" t="str">
        <f t="shared" si="18"/>
        <v>nav</v>
      </c>
      <c r="T17" s="16" t="str">
        <f t="shared" si="19"/>
        <v>nav</v>
      </c>
      <c r="U17" s="21" t="str">
        <f t="shared" si="20"/>
        <v>nav</v>
      </c>
      <c r="V17" s="37" t="str">
        <f t="shared" si="7"/>
        <v/>
      </c>
      <c r="W17" s="191" t="str">
        <f t="shared" si="8"/>
        <v/>
      </c>
    </row>
    <row r="18" spans="1:23" ht="14.4" x14ac:dyDescent="0.3">
      <c r="A18" s="15">
        <v>14</v>
      </c>
      <c r="B18" s="171" t="s">
        <v>167</v>
      </c>
      <c r="C18" s="35">
        <v>1.94</v>
      </c>
      <c r="D18" s="13">
        <f t="shared" si="0"/>
        <v>12</v>
      </c>
      <c r="E18" s="12">
        <f t="shared" si="1"/>
        <v>8</v>
      </c>
      <c r="F18" s="35">
        <v>9.8699999999999992</v>
      </c>
      <c r="G18" s="13">
        <f t="shared" si="15"/>
        <v>8</v>
      </c>
      <c r="H18" s="12">
        <f t="shared" si="2"/>
        <v>7</v>
      </c>
      <c r="I18" s="35">
        <v>7</v>
      </c>
      <c r="J18" s="24">
        <f t="shared" si="16"/>
        <v>8</v>
      </c>
      <c r="K18" s="187">
        <f t="shared" si="3"/>
        <v>6</v>
      </c>
      <c r="L18" s="35">
        <v>56</v>
      </c>
      <c r="M18" s="13">
        <f t="shared" si="4"/>
        <v>6</v>
      </c>
      <c r="N18" s="31">
        <f t="shared" si="5"/>
        <v>5</v>
      </c>
      <c r="O18" s="34">
        <v>4.78</v>
      </c>
      <c r="P18" s="13">
        <f t="shared" si="17"/>
        <v>4</v>
      </c>
      <c r="Q18" s="12">
        <f t="shared" si="6"/>
        <v>3</v>
      </c>
      <c r="R18" s="35" t="s">
        <v>395</v>
      </c>
      <c r="S18" s="18">
        <f t="shared" si="18"/>
        <v>4</v>
      </c>
      <c r="T18" s="16">
        <f t="shared" si="19"/>
        <v>4</v>
      </c>
      <c r="U18" s="21" t="str">
        <f t="shared" si="20"/>
        <v/>
      </c>
      <c r="V18" s="37">
        <f t="shared" si="7"/>
        <v>5.5</v>
      </c>
      <c r="W18" s="191">
        <f t="shared" si="8"/>
        <v>4</v>
      </c>
    </row>
    <row r="19" spans="1:23" x14ac:dyDescent="0.25">
      <c r="A19" s="15">
        <v>15</v>
      </c>
      <c r="B19" s="135" t="s">
        <v>168</v>
      </c>
      <c r="C19" s="35">
        <v>1.74</v>
      </c>
      <c r="D19" s="13">
        <f t="shared" si="0"/>
        <v>17</v>
      </c>
      <c r="E19" s="12">
        <f t="shared" si="1"/>
        <v>12</v>
      </c>
      <c r="F19" s="35">
        <v>6.68</v>
      </c>
      <c r="G19" s="13">
        <f t="shared" si="15"/>
        <v>17</v>
      </c>
      <c r="H19" s="12">
        <f t="shared" si="2"/>
        <v>12</v>
      </c>
      <c r="I19" s="35">
        <v>4</v>
      </c>
      <c r="J19" s="24">
        <f t="shared" si="16"/>
        <v>11</v>
      </c>
      <c r="K19" s="187">
        <f t="shared" si="3"/>
        <v>9</v>
      </c>
      <c r="L19" s="35">
        <v>62</v>
      </c>
      <c r="M19" s="13">
        <f t="shared" si="4"/>
        <v>3</v>
      </c>
      <c r="N19" s="31">
        <f t="shared" si="5"/>
        <v>3</v>
      </c>
      <c r="O19" s="34">
        <v>6.12</v>
      </c>
      <c r="P19" s="13">
        <f t="shared" si="17"/>
        <v>17</v>
      </c>
      <c r="Q19" s="12">
        <f t="shared" si="6"/>
        <v>12</v>
      </c>
      <c r="R19" s="35" t="s">
        <v>364</v>
      </c>
      <c r="S19" s="18">
        <f t="shared" si="18"/>
        <v>3</v>
      </c>
      <c r="T19" s="16">
        <f t="shared" si="19"/>
        <v>3</v>
      </c>
      <c r="U19" s="21" t="str">
        <f t="shared" si="20"/>
        <v/>
      </c>
      <c r="V19" s="37">
        <f t="shared" si="7"/>
        <v>8.5</v>
      </c>
      <c r="W19" s="191">
        <f t="shared" si="8"/>
        <v>9</v>
      </c>
    </row>
    <row r="20" spans="1:23" x14ac:dyDescent="0.25">
      <c r="A20" s="15">
        <v>16</v>
      </c>
      <c r="B20" s="70" t="s">
        <v>169</v>
      </c>
      <c r="C20" s="35"/>
      <c r="D20" s="13" t="str">
        <f>IF(C20="nav","nav",IF(C20="","",COUNTIF(C$5:C$34,"&gt;"&amp;C20)+1))</f>
        <v/>
      </c>
      <c r="E20" s="12" t="str">
        <f t="shared" si="1"/>
        <v/>
      </c>
      <c r="F20" s="35"/>
      <c r="G20" s="13" t="str">
        <f t="shared" si="15"/>
        <v/>
      </c>
      <c r="H20" s="12" t="str">
        <f t="shared" si="2"/>
        <v/>
      </c>
      <c r="I20" s="35"/>
      <c r="J20" s="24" t="str">
        <f t="shared" si="16"/>
        <v/>
      </c>
      <c r="K20" s="59" t="str">
        <f t="shared" si="3"/>
        <v/>
      </c>
      <c r="L20" s="35"/>
      <c r="M20" s="13" t="str">
        <f t="shared" si="4"/>
        <v/>
      </c>
      <c r="N20" s="31" t="str">
        <f t="shared" si="5"/>
        <v/>
      </c>
      <c r="O20" s="34"/>
      <c r="P20" s="13" t="str">
        <f t="shared" si="17"/>
        <v/>
      </c>
      <c r="Q20" s="12" t="str">
        <f t="shared" si="6"/>
        <v/>
      </c>
      <c r="R20" s="35"/>
      <c r="S20" s="18" t="str">
        <f t="shared" si="18"/>
        <v/>
      </c>
      <c r="T20" s="16" t="str">
        <f t="shared" si="19"/>
        <v/>
      </c>
      <c r="U20" s="21" t="str">
        <f t="shared" si="20"/>
        <v/>
      </c>
      <c r="V20" s="37" t="str">
        <f t="shared" si="7"/>
        <v/>
      </c>
      <c r="W20" s="217" t="str">
        <f t="shared" si="8"/>
        <v/>
      </c>
    </row>
    <row r="21" spans="1:23" x14ac:dyDescent="0.25">
      <c r="A21" s="15">
        <v>17</v>
      </c>
      <c r="B21" s="70" t="s">
        <v>170</v>
      </c>
      <c r="C21" s="35">
        <v>2</v>
      </c>
      <c r="D21" s="24">
        <f t="shared" ref="D21:D25" si="21">IF(C21="nav","nav",IF(C21="","",COUNTIF(C$5:C$34,"&gt;"&amp;C21)+1))</f>
        <v>11</v>
      </c>
      <c r="E21" s="59">
        <f t="shared" si="1"/>
        <v>7</v>
      </c>
      <c r="F21" s="35">
        <v>11.7</v>
      </c>
      <c r="G21" s="24">
        <f>IF(F21="nav","nav",IF(F21="","",COUNTIF(F$5:F$34,"&gt;"&amp;F21)+1))</f>
        <v>3</v>
      </c>
      <c r="H21" s="59">
        <f t="shared" si="2"/>
        <v>2</v>
      </c>
      <c r="I21" s="35">
        <v>0</v>
      </c>
      <c r="J21" s="24">
        <f>IF(I21="nav","nav",IF(I21="","",COUNTIF(I$5:I$34,"&gt;"&amp;I21)+1))</f>
        <v>16</v>
      </c>
      <c r="K21" s="59">
        <f t="shared" si="3"/>
        <v>12</v>
      </c>
      <c r="L21" s="35">
        <v>49</v>
      </c>
      <c r="M21" s="24">
        <f t="shared" si="4"/>
        <v>11</v>
      </c>
      <c r="N21" s="61">
        <f t="shared" si="5"/>
        <v>7</v>
      </c>
      <c r="O21" s="34">
        <v>5.18</v>
      </c>
      <c r="P21" s="24">
        <f>IF(O21="nav","nav",IF(O21="","",COUNTIF(O$5:O$34,"&lt;"&amp;O21)+1))</f>
        <v>10</v>
      </c>
      <c r="Q21" s="59">
        <f t="shared" si="6"/>
        <v>8</v>
      </c>
      <c r="R21" s="35" t="s">
        <v>394</v>
      </c>
      <c r="S21" s="23">
        <f>IF(R21="nav","nav",IF(R21="","",COUNTIF(R$5:R$34,"&lt;"&amp;R21)+1))</f>
        <v>1</v>
      </c>
      <c r="T21" s="20">
        <f>IF(OR(U21="nav"),"nav",IF(R21="","",COUNTIFS(R$5:R$34,"&lt;"&amp;R21,U$5:U$34,"&lt;&gt;nav")+1))</f>
        <v>1</v>
      </c>
      <c r="U21" s="21" t="str">
        <f>IF(OR(D21="nav",G21="nav",J21="nav",M21="nav",P21="nav",S21="nav"),"nav","")</f>
        <v/>
      </c>
      <c r="V21" s="37">
        <f t="shared" si="7"/>
        <v>6.166666666666667</v>
      </c>
      <c r="W21" s="218">
        <f t="shared" si="8"/>
        <v>5</v>
      </c>
    </row>
    <row r="22" spans="1:23" x14ac:dyDescent="0.25">
      <c r="A22" s="15">
        <v>18</v>
      </c>
      <c r="B22" s="70" t="s">
        <v>171</v>
      </c>
      <c r="C22" s="35"/>
      <c r="D22" s="13" t="str">
        <f t="shared" si="21"/>
        <v/>
      </c>
      <c r="E22" s="12" t="str">
        <f t="shared" si="1"/>
        <v/>
      </c>
      <c r="F22" s="35"/>
      <c r="G22" s="13" t="str">
        <f t="shared" ref="G22:G25" si="22">IF(F22="nav","nav",IF(F22="","",COUNTIF(F$5:F$34,"&gt;"&amp;F22)+1))</f>
        <v/>
      </c>
      <c r="H22" s="12" t="str">
        <f t="shared" si="2"/>
        <v/>
      </c>
      <c r="I22" s="35"/>
      <c r="J22" s="24" t="str">
        <f t="shared" ref="J22:J25" si="23">IF(I22="nav","nav",IF(I22="","",COUNTIF(I$5:I$34,"&gt;"&amp;I22)+1))</f>
        <v/>
      </c>
      <c r="K22" s="59" t="str">
        <f t="shared" si="3"/>
        <v/>
      </c>
      <c r="L22" s="35"/>
      <c r="M22" s="13" t="str">
        <f t="shared" si="4"/>
        <v/>
      </c>
      <c r="N22" s="31" t="str">
        <f t="shared" si="5"/>
        <v/>
      </c>
      <c r="O22" s="34"/>
      <c r="P22" s="13" t="str">
        <f t="shared" ref="P22:P25" si="24">IF(O22="nav","nav",IF(O22="","",COUNTIF(O$5:O$34,"&lt;"&amp;O22)+1))</f>
        <v/>
      </c>
      <c r="Q22" s="12" t="str">
        <f t="shared" si="6"/>
        <v/>
      </c>
      <c r="R22" s="35"/>
      <c r="S22" s="18" t="str">
        <f t="shared" ref="S22:S25" si="25">IF(R22="nav","nav",IF(R22="","",COUNTIF(R$5:R$34,"&lt;"&amp;R22)+1))</f>
        <v/>
      </c>
      <c r="T22" s="16" t="str">
        <f t="shared" ref="T22:T25" si="26">IF(OR(U22="nav"),"nav",IF(R22="","",COUNTIFS(R$5:R$34,"&lt;"&amp;R22,U$5:U$34,"&lt;&gt;nav")+1))</f>
        <v/>
      </c>
      <c r="U22" s="21" t="str">
        <f t="shared" ref="U22:U25" si="27">IF(OR(D22="nav",G22="nav",J22="nav",M22="nav",P22="nav",S22="nav"),"nav","")</f>
        <v/>
      </c>
      <c r="V22" s="37" t="str">
        <f t="shared" si="7"/>
        <v/>
      </c>
      <c r="W22" s="191" t="str">
        <f t="shared" si="8"/>
        <v/>
      </c>
    </row>
    <row r="23" spans="1:23" x14ac:dyDescent="0.25">
      <c r="A23" s="15">
        <v>19</v>
      </c>
      <c r="B23" s="70" t="s">
        <v>172</v>
      </c>
      <c r="C23" s="35"/>
      <c r="D23" s="13" t="str">
        <f t="shared" si="21"/>
        <v/>
      </c>
      <c r="E23" s="12" t="str">
        <f t="shared" si="1"/>
        <v/>
      </c>
      <c r="F23" s="35"/>
      <c r="G23" s="13" t="str">
        <f t="shared" si="22"/>
        <v/>
      </c>
      <c r="H23" s="12" t="str">
        <f t="shared" si="2"/>
        <v/>
      </c>
      <c r="I23" s="35"/>
      <c r="J23" s="24" t="str">
        <f t="shared" si="23"/>
        <v/>
      </c>
      <c r="K23" s="59" t="str">
        <f t="shared" si="3"/>
        <v/>
      </c>
      <c r="L23" s="35"/>
      <c r="M23" s="13" t="str">
        <f t="shared" si="4"/>
        <v/>
      </c>
      <c r="N23" s="31" t="str">
        <f t="shared" si="5"/>
        <v/>
      </c>
      <c r="O23" s="34"/>
      <c r="P23" s="13" t="str">
        <f t="shared" si="24"/>
        <v/>
      </c>
      <c r="Q23" s="12" t="str">
        <f t="shared" si="6"/>
        <v/>
      </c>
      <c r="R23" s="35"/>
      <c r="S23" s="18" t="str">
        <f t="shared" si="25"/>
        <v/>
      </c>
      <c r="T23" s="16" t="str">
        <f t="shared" si="26"/>
        <v/>
      </c>
      <c r="U23" s="21" t="str">
        <f t="shared" si="27"/>
        <v/>
      </c>
      <c r="V23" s="37" t="str">
        <f t="shared" si="7"/>
        <v/>
      </c>
      <c r="W23" s="191" t="str">
        <f t="shared" si="8"/>
        <v/>
      </c>
    </row>
    <row r="24" spans="1:23" x14ac:dyDescent="0.25">
      <c r="A24" s="15">
        <v>20</v>
      </c>
      <c r="B24" s="70" t="s">
        <v>173</v>
      </c>
      <c r="C24" s="35">
        <v>2.0299999999999998</v>
      </c>
      <c r="D24" s="13">
        <f t="shared" si="21"/>
        <v>8</v>
      </c>
      <c r="E24" s="12" t="str">
        <f t="shared" si="1"/>
        <v>nav</v>
      </c>
      <c r="F24" s="35">
        <v>8.1199999999999992</v>
      </c>
      <c r="G24" s="13">
        <f t="shared" si="22"/>
        <v>16</v>
      </c>
      <c r="H24" s="12" t="str">
        <f t="shared" si="2"/>
        <v>nav</v>
      </c>
      <c r="I24" s="35">
        <v>3</v>
      </c>
      <c r="J24" s="24">
        <f t="shared" si="23"/>
        <v>12</v>
      </c>
      <c r="K24" s="59" t="str">
        <f t="shared" si="3"/>
        <v>nav</v>
      </c>
      <c r="L24" s="35">
        <v>51</v>
      </c>
      <c r="M24" s="13">
        <f t="shared" si="4"/>
        <v>10</v>
      </c>
      <c r="N24" s="31" t="str">
        <f t="shared" si="5"/>
        <v>nav</v>
      </c>
      <c r="O24" s="34">
        <v>5.46</v>
      </c>
      <c r="P24" s="13">
        <f>IF(O24="nav","nav",IF(O24="","",COUNTIF(O$5:O$34,"&lt;"&amp;O24)+1))</f>
        <v>15</v>
      </c>
      <c r="Q24" s="12" t="str">
        <f t="shared" si="6"/>
        <v>nav</v>
      </c>
      <c r="R24" s="35" t="s">
        <v>369</v>
      </c>
      <c r="S24" s="18" t="str">
        <f t="shared" si="25"/>
        <v>nav</v>
      </c>
      <c r="T24" s="16" t="str">
        <f t="shared" si="26"/>
        <v>nav</v>
      </c>
      <c r="U24" s="21" t="str">
        <f t="shared" si="27"/>
        <v>nav</v>
      </c>
      <c r="V24" s="37" t="str">
        <f t="shared" si="7"/>
        <v/>
      </c>
      <c r="W24" s="191" t="str">
        <f t="shared" si="8"/>
        <v/>
      </c>
    </row>
    <row r="25" spans="1:23" x14ac:dyDescent="0.25">
      <c r="A25" s="15">
        <v>21</v>
      </c>
      <c r="B25" s="70" t="s">
        <v>178</v>
      </c>
      <c r="C25" s="35"/>
      <c r="D25" s="13" t="str">
        <f t="shared" si="21"/>
        <v/>
      </c>
      <c r="E25" s="12" t="str">
        <f t="shared" si="1"/>
        <v/>
      </c>
      <c r="F25" s="35"/>
      <c r="G25" s="13" t="str">
        <f t="shared" si="22"/>
        <v/>
      </c>
      <c r="H25" s="12" t="str">
        <f t="shared" si="2"/>
        <v/>
      </c>
      <c r="I25" s="35"/>
      <c r="J25" s="24" t="str">
        <f t="shared" si="23"/>
        <v/>
      </c>
      <c r="K25" s="59" t="str">
        <f t="shared" si="3"/>
        <v/>
      </c>
      <c r="L25" s="35"/>
      <c r="M25" s="13" t="str">
        <f t="shared" si="4"/>
        <v/>
      </c>
      <c r="N25" s="31" t="str">
        <f t="shared" si="5"/>
        <v/>
      </c>
      <c r="O25" s="34"/>
      <c r="P25" s="13" t="str">
        <f t="shared" si="24"/>
        <v/>
      </c>
      <c r="Q25" s="12" t="str">
        <f t="shared" si="6"/>
        <v/>
      </c>
      <c r="R25" s="35"/>
      <c r="S25" s="18" t="str">
        <f t="shared" si="25"/>
        <v/>
      </c>
      <c r="T25" s="16" t="str">
        <f t="shared" si="26"/>
        <v/>
      </c>
      <c r="U25" s="21" t="str">
        <f t="shared" si="27"/>
        <v/>
      </c>
      <c r="V25" s="37" t="str">
        <f t="shared" si="7"/>
        <v/>
      </c>
      <c r="W25" s="191" t="str">
        <f t="shared" si="8"/>
        <v/>
      </c>
    </row>
    <row r="26" spans="1:23" x14ac:dyDescent="0.25">
      <c r="A26" s="15">
        <v>22</v>
      </c>
      <c r="B26" s="193" t="s">
        <v>177</v>
      </c>
      <c r="C26" s="144">
        <v>2.27</v>
      </c>
      <c r="D26" s="157">
        <f t="shared" si="0"/>
        <v>1</v>
      </c>
      <c r="E26" s="146">
        <f t="shared" si="1"/>
        <v>1</v>
      </c>
      <c r="F26" s="144">
        <v>11.45</v>
      </c>
      <c r="G26" s="157">
        <f t="shared" si="9"/>
        <v>5</v>
      </c>
      <c r="H26" s="146">
        <f t="shared" si="2"/>
        <v>4</v>
      </c>
      <c r="I26" s="144">
        <v>10</v>
      </c>
      <c r="J26" s="145">
        <f t="shared" si="10"/>
        <v>5</v>
      </c>
      <c r="K26" s="147">
        <f t="shared" si="3"/>
        <v>4</v>
      </c>
      <c r="L26" s="144">
        <v>56</v>
      </c>
      <c r="M26" s="157">
        <f t="shared" si="4"/>
        <v>6</v>
      </c>
      <c r="N26" s="148">
        <f t="shared" si="5"/>
        <v>5</v>
      </c>
      <c r="O26" s="154">
        <v>4.93</v>
      </c>
      <c r="P26" s="157">
        <f t="shared" si="11"/>
        <v>6</v>
      </c>
      <c r="Q26" s="146">
        <f t="shared" si="6"/>
        <v>5</v>
      </c>
      <c r="R26" s="144" t="s">
        <v>368</v>
      </c>
      <c r="S26" s="158">
        <f t="shared" si="12"/>
        <v>12</v>
      </c>
      <c r="T26" s="151">
        <f t="shared" si="13"/>
        <v>12</v>
      </c>
      <c r="U26" s="152" t="str">
        <f t="shared" si="14"/>
        <v/>
      </c>
      <c r="V26" s="153">
        <f t="shared" si="7"/>
        <v>5.166666666666667</v>
      </c>
      <c r="W26" s="41">
        <f t="shared" si="8"/>
        <v>3</v>
      </c>
    </row>
    <row r="27" spans="1:23" x14ac:dyDescent="0.25">
      <c r="A27" s="15">
        <v>23</v>
      </c>
      <c r="B27" s="70" t="s">
        <v>174</v>
      </c>
      <c r="C27" s="35">
        <v>1.85</v>
      </c>
      <c r="D27" s="13">
        <f t="shared" si="0"/>
        <v>16</v>
      </c>
      <c r="E27" s="12">
        <f t="shared" si="1"/>
        <v>11</v>
      </c>
      <c r="F27" s="35">
        <v>9.85</v>
      </c>
      <c r="G27" s="13">
        <f t="shared" si="9"/>
        <v>9</v>
      </c>
      <c r="H27" s="12">
        <f t="shared" si="2"/>
        <v>8</v>
      </c>
      <c r="I27" s="35">
        <v>3</v>
      </c>
      <c r="J27" s="24">
        <f t="shared" si="10"/>
        <v>12</v>
      </c>
      <c r="K27" s="59">
        <f t="shared" si="3"/>
        <v>10</v>
      </c>
      <c r="L27" s="35">
        <v>58</v>
      </c>
      <c r="M27" s="13">
        <f t="shared" si="4"/>
        <v>5</v>
      </c>
      <c r="N27" s="31">
        <f t="shared" si="5"/>
        <v>4</v>
      </c>
      <c r="O27" s="34">
        <v>5.5</v>
      </c>
      <c r="P27" s="13">
        <f t="shared" si="11"/>
        <v>16</v>
      </c>
      <c r="Q27" s="12">
        <f t="shared" si="6"/>
        <v>11</v>
      </c>
      <c r="R27" s="35" t="s">
        <v>365</v>
      </c>
      <c r="S27" s="18">
        <f t="shared" si="12"/>
        <v>11</v>
      </c>
      <c r="T27" s="16">
        <f t="shared" si="13"/>
        <v>11</v>
      </c>
      <c r="U27" s="21" t="str">
        <f t="shared" si="14"/>
        <v/>
      </c>
      <c r="V27" s="37">
        <f t="shared" si="7"/>
        <v>9.1666666666666661</v>
      </c>
      <c r="W27" s="191">
        <f t="shared" si="8"/>
        <v>11</v>
      </c>
    </row>
    <row r="28" spans="1:23" x14ac:dyDescent="0.25">
      <c r="A28" s="15">
        <v>24</v>
      </c>
      <c r="B28" s="70" t="s">
        <v>175</v>
      </c>
      <c r="C28" s="35">
        <v>2.06</v>
      </c>
      <c r="D28" s="13">
        <f t="shared" si="0"/>
        <v>7</v>
      </c>
      <c r="E28" s="12">
        <f t="shared" si="1"/>
        <v>6</v>
      </c>
      <c r="F28" s="35">
        <v>8.7799999999999994</v>
      </c>
      <c r="G28" s="13">
        <f t="shared" si="9"/>
        <v>15</v>
      </c>
      <c r="H28" s="12">
        <f t="shared" si="2"/>
        <v>11</v>
      </c>
      <c r="I28" s="35">
        <v>11</v>
      </c>
      <c r="J28" s="24">
        <f t="shared" si="10"/>
        <v>3</v>
      </c>
      <c r="K28" s="59">
        <f t="shared" si="3"/>
        <v>2</v>
      </c>
      <c r="L28" s="35">
        <v>67</v>
      </c>
      <c r="M28" s="13">
        <f t="shared" si="4"/>
        <v>2</v>
      </c>
      <c r="N28" s="31">
        <f t="shared" si="5"/>
        <v>2</v>
      </c>
      <c r="O28" s="34">
        <v>5.24</v>
      </c>
      <c r="P28" s="13">
        <f t="shared" si="11"/>
        <v>12</v>
      </c>
      <c r="Q28" s="12">
        <f t="shared" si="6"/>
        <v>9</v>
      </c>
      <c r="R28" s="35" t="s">
        <v>323</v>
      </c>
      <c r="S28" s="18">
        <f t="shared" si="12"/>
        <v>7</v>
      </c>
      <c r="T28" s="16">
        <f t="shared" si="13"/>
        <v>7</v>
      </c>
      <c r="U28" s="21" t="str">
        <f t="shared" si="14"/>
        <v/>
      </c>
      <c r="V28" s="37">
        <f t="shared" si="7"/>
        <v>6.166666666666667</v>
      </c>
      <c r="W28" s="191">
        <f t="shared" si="8"/>
        <v>5</v>
      </c>
    </row>
    <row r="29" spans="1:23" x14ac:dyDescent="0.25">
      <c r="A29" s="15">
        <v>25</v>
      </c>
      <c r="B29" s="70" t="s">
        <v>176</v>
      </c>
      <c r="C29" s="35"/>
      <c r="D29" s="13" t="str">
        <f t="shared" si="0"/>
        <v/>
      </c>
      <c r="E29" s="12" t="str">
        <f t="shared" si="1"/>
        <v/>
      </c>
      <c r="F29" s="35"/>
      <c r="G29" s="13" t="str">
        <f t="shared" si="9"/>
        <v/>
      </c>
      <c r="H29" s="12" t="str">
        <f t="shared" si="2"/>
        <v/>
      </c>
      <c r="I29" s="35"/>
      <c r="J29" s="24" t="str">
        <f t="shared" si="10"/>
        <v/>
      </c>
      <c r="K29" s="59" t="str">
        <f t="shared" si="3"/>
        <v/>
      </c>
      <c r="L29" s="35"/>
      <c r="M29" s="13" t="str">
        <f t="shared" si="4"/>
        <v/>
      </c>
      <c r="N29" s="31" t="str">
        <f t="shared" si="5"/>
        <v/>
      </c>
      <c r="O29" s="34"/>
      <c r="P29" s="13" t="str">
        <f t="shared" si="11"/>
        <v/>
      </c>
      <c r="Q29" s="12" t="str">
        <f t="shared" si="6"/>
        <v/>
      </c>
      <c r="R29" s="35"/>
      <c r="S29" s="18" t="str">
        <f t="shared" si="12"/>
        <v/>
      </c>
      <c r="T29" s="16" t="str">
        <f t="shared" si="13"/>
        <v/>
      </c>
      <c r="U29" s="21" t="str">
        <f t="shared" si="14"/>
        <v/>
      </c>
      <c r="V29" s="37" t="str">
        <f t="shared" si="7"/>
        <v/>
      </c>
      <c r="W29" s="191" t="str">
        <f t="shared" si="8"/>
        <v/>
      </c>
    </row>
    <row r="30" spans="1:23" x14ac:dyDescent="0.25">
      <c r="A30" s="15">
        <v>26</v>
      </c>
      <c r="B30" s="69" t="s">
        <v>396</v>
      </c>
      <c r="C30" s="35">
        <v>2.13</v>
      </c>
      <c r="D30" s="13">
        <f t="shared" ref="D30:D46" si="28">IF(C30="nav","nav",IF(C30="","",COUNTIF(C$5:C$34,"&gt;"&amp;C30)+1))</f>
        <v>5</v>
      </c>
      <c r="E30" s="12">
        <f t="shared" ref="E30:E46" si="29">IF(OR(U30="nav"),"nav",IF(C30="","",COUNTIFS(C$5:C$34,"&gt;"&amp;C30,U$5:U$34,"&lt;&gt;nav")+1))</f>
        <v>4</v>
      </c>
      <c r="F30" s="35">
        <v>9.3000000000000007</v>
      </c>
      <c r="G30" s="13">
        <f t="shared" ref="G30:G46" si="30">IF(F30="nav","nav",IF(F30="","",COUNTIF(F$5:F$34,"&gt;"&amp;F30)+1))</f>
        <v>13</v>
      </c>
      <c r="H30" s="12">
        <f t="shared" ref="H30:H46" si="31">IF(OR(U30="nav"),"nav",IF(F30="","",COUNTIFS(F$5:F$34,"&gt;"&amp;F30,U$5:U$34,"&lt;&gt;nav")+1))</f>
        <v>10</v>
      </c>
      <c r="I30" s="35">
        <v>10</v>
      </c>
      <c r="J30" s="24">
        <f t="shared" ref="J30:J46" si="32">IF(I30="nav","nav",IF(I30="","",COUNTIF(I$5:I$34,"&gt;"&amp;I30)+1))</f>
        <v>5</v>
      </c>
      <c r="K30" s="59">
        <f t="shared" ref="K30:K46" si="33">IF(OR(U30="nav"),"nav",IF(I30="","",COUNTIFS(I$5:I$34,"&gt;"&amp;I30,U$5:U$34,"&lt;&gt;nav")+1))</f>
        <v>4</v>
      </c>
      <c r="L30" s="35">
        <v>44</v>
      </c>
      <c r="M30" s="13">
        <f t="shared" ref="M30:M46" si="34">IF(L30="nav","nav",IF(L30="","",COUNTIF(L$5:L$34,"&gt;"&amp;L30)+1))</f>
        <v>15</v>
      </c>
      <c r="N30" s="31">
        <f t="shared" ref="N30:N46" si="35">IF(OR(U30="nav"),"nav",IF(L30="","",COUNTIFS(L$5:L$34,"&gt;"&amp;L30,U$5:U$34,"&lt;&gt;nav")+1))</f>
        <v>11</v>
      </c>
      <c r="O30" s="34">
        <v>4.87</v>
      </c>
      <c r="P30" s="13">
        <f t="shared" ref="P30:P46" si="36">IF(O30="nav","nav",IF(O30="","",COUNTIF(O$5:O$34,"&lt;"&amp;O30)+1))</f>
        <v>5</v>
      </c>
      <c r="Q30" s="12">
        <f t="shared" ref="Q30:Q46" si="37">IF(OR(U30="nav"),"nav",IF(O30="","",COUNTIFS(O$5:O$34,"&lt;"&amp;O30,U$5:U$34,"&lt;&gt;nav")+1))</f>
        <v>4</v>
      </c>
      <c r="R30" s="35" t="s">
        <v>399</v>
      </c>
      <c r="S30" s="18">
        <f t="shared" ref="S30:S46" si="38">IF(R30="nav","nav",IF(R30="","",COUNTIF(R$5:R$34,"&lt;"&amp;R30)+1))</f>
        <v>6</v>
      </c>
      <c r="T30" s="16">
        <f t="shared" ref="T30:T46" si="39">IF(OR(U30="nav"),"nav",IF(R30="","",COUNTIFS(R$5:R$34,"&lt;"&amp;R30,U$5:U$34,"&lt;&gt;nav")+1))</f>
        <v>6</v>
      </c>
      <c r="U30" s="21" t="str">
        <f t="shared" ref="U30:U46" si="40">IF(OR(D30="nav",G30="nav",J30="nav",M30="nav",P30="nav",S30="nav"),"nav","")</f>
        <v/>
      </c>
      <c r="V30" s="37">
        <f t="shared" ref="V30:V46" si="41">IF(OR(AND(D30="",G30="",M30="",P30="",S30="",J30=""),U30="nav"),"",AVERAGE(E30,H30,K30,N30,Q30,T30))</f>
        <v>6.5</v>
      </c>
      <c r="W30" s="191">
        <f t="shared" ref="W30:W46" si="42">IF(OR(V30="",V30="nav"),"",COUNTIF(V$5:V$34,"&lt;"&amp;V30)+1)</f>
        <v>8</v>
      </c>
    </row>
    <row r="31" spans="1:23" x14ac:dyDescent="0.25">
      <c r="A31" s="15">
        <v>27</v>
      </c>
      <c r="B31" s="69" t="s">
        <v>397</v>
      </c>
      <c r="C31" s="35">
        <v>1.91</v>
      </c>
      <c r="D31" s="13">
        <f t="shared" si="28"/>
        <v>14</v>
      </c>
      <c r="E31" s="12">
        <f t="shared" si="29"/>
        <v>9</v>
      </c>
      <c r="F31" s="35">
        <v>9.5500000000000007</v>
      </c>
      <c r="G31" s="13">
        <f t="shared" si="30"/>
        <v>11</v>
      </c>
      <c r="H31" s="12">
        <f t="shared" si="31"/>
        <v>9</v>
      </c>
      <c r="I31" s="35">
        <v>5</v>
      </c>
      <c r="J31" s="24">
        <f t="shared" si="32"/>
        <v>10</v>
      </c>
      <c r="K31" s="59">
        <f t="shared" si="33"/>
        <v>8</v>
      </c>
      <c r="L31" s="35">
        <v>42</v>
      </c>
      <c r="M31" s="13">
        <f t="shared" si="34"/>
        <v>16</v>
      </c>
      <c r="N31" s="31">
        <f t="shared" si="35"/>
        <v>12</v>
      </c>
      <c r="O31" s="34">
        <v>5.0999999999999996</v>
      </c>
      <c r="P31" s="13">
        <f t="shared" si="36"/>
        <v>8</v>
      </c>
      <c r="Q31" s="12">
        <f t="shared" si="37"/>
        <v>7</v>
      </c>
      <c r="R31" s="35" t="s">
        <v>400</v>
      </c>
      <c r="S31" s="18">
        <f t="shared" si="38"/>
        <v>10</v>
      </c>
      <c r="T31" s="16">
        <f t="shared" si="39"/>
        <v>10</v>
      </c>
      <c r="U31" s="21" t="str">
        <f t="shared" si="40"/>
        <v/>
      </c>
      <c r="V31" s="37">
        <f t="shared" si="41"/>
        <v>9.1666666666666661</v>
      </c>
      <c r="W31" s="191">
        <f t="shared" si="42"/>
        <v>11</v>
      </c>
    </row>
    <row r="32" spans="1:23" x14ac:dyDescent="0.25">
      <c r="A32" s="15">
        <v>28</v>
      </c>
      <c r="B32" s="130" t="s">
        <v>398</v>
      </c>
      <c r="C32" s="35">
        <v>2.2000000000000002</v>
      </c>
      <c r="D32" s="13">
        <f t="shared" si="28"/>
        <v>4</v>
      </c>
      <c r="E32" s="12">
        <f t="shared" si="29"/>
        <v>3</v>
      </c>
      <c r="F32" s="35">
        <v>9.89</v>
      </c>
      <c r="G32" s="13">
        <f t="shared" si="30"/>
        <v>7</v>
      </c>
      <c r="H32" s="12">
        <f t="shared" si="31"/>
        <v>6</v>
      </c>
      <c r="I32" s="35">
        <v>6</v>
      </c>
      <c r="J32" s="24">
        <f t="shared" si="32"/>
        <v>9</v>
      </c>
      <c r="K32" s="59">
        <f t="shared" si="33"/>
        <v>7</v>
      </c>
      <c r="L32" s="35">
        <v>48</v>
      </c>
      <c r="M32" s="13">
        <f t="shared" si="34"/>
        <v>12</v>
      </c>
      <c r="N32" s="31">
        <f t="shared" si="35"/>
        <v>8</v>
      </c>
      <c r="O32" s="34">
        <v>4.93</v>
      </c>
      <c r="P32" s="13">
        <f t="shared" si="36"/>
        <v>6</v>
      </c>
      <c r="Q32" s="12">
        <f t="shared" si="37"/>
        <v>5</v>
      </c>
      <c r="R32" s="35" t="s">
        <v>401</v>
      </c>
      <c r="S32" s="18">
        <f t="shared" si="38"/>
        <v>9</v>
      </c>
      <c r="T32" s="16">
        <f t="shared" si="39"/>
        <v>9</v>
      </c>
      <c r="U32" s="21" t="str">
        <f t="shared" si="40"/>
        <v/>
      </c>
      <c r="V32" s="37">
        <f t="shared" si="41"/>
        <v>6.333333333333333</v>
      </c>
      <c r="W32" s="191">
        <f t="shared" si="42"/>
        <v>7</v>
      </c>
    </row>
    <row r="33" spans="1:23" x14ac:dyDescent="0.25">
      <c r="A33" s="15">
        <v>29</v>
      </c>
      <c r="B33" s="69"/>
      <c r="C33" s="35"/>
      <c r="D33" s="13" t="str">
        <f t="shared" si="28"/>
        <v/>
      </c>
      <c r="E33" s="12" t="str">
        <f t="shared" si="29"/>
        <v/>
      </c>
      <c r="F33" s="35"/>
      <c r="G33" s="13" t="str">
        <f t="shared" si="30"/>
        <v/>
      </c>
      <c r="H33" s="12" t="str">
        <f t="shared" si="31"/>
        <v/>
      </c>
      <c r="I33" s="35"/>
      <c r="J33" s="24" t="str">
        <f t="shared" si="32"/>
        <v/>
      </c>
      <c r="K33" s="59" t="str">
        <f t="shared" si="33"/>
        <v/>
      </c>
      <c r="L33" s="59"/>
      <c r="M33" s="13" t="str">
        <f t="shared" si="34"/>
        <v/>
      </c>
      <c r="N33" s="31" t="str">
        <f t="shared" si="35"/>
        <v/>
      </c>
      <c r="O33" s="34"/>
      <c r="P33" s="13" t="str">
        <f t="shared" si="36"/>
        <v/>
      </c>
      <c r="Q33" s="12" t="str">
        <f t="shared" si="37"/>
        <v/>
      </c>
      <c r="R33" s="59"/>
      <c r="S33" s="18" t="str">
        <f t="shared" si="38"/>
        <v/>
      </c>
      <c r="T33" s="16" t="str">
        <f t="shared" si="39"/>
        <v/>
      </c>
      <c r="U33" s="21" t="str">
        <f t="shared" si="40"/>
        <v/>
      </c>
      <c r="V33" s="37" t="str">
        <f t="shared" si="41"/>
        <v/>
      </c>
      <c r="W33" s="191" t="str">
        <f t="shared" si="42"/>
        <v/>
      </c>
    </row>
    <row r="34" spans="1:23" x14ac:dyDescent="0.25">
      <c r="A34" s="109">
        <v>30</v>
      </c>
      <c r="B34" s="69"/>
      <c r="C34" s="34"/>
      <c r="D34" s="13" t="str">
        <f t="shared" si="28"/>
        <v/>
      </c>
      <c r="E34" s="12" t="str">
        <f t="shared" si="29"/>
        <v/>
      </c>
      <c r="F34" s="35"/>
      <c r="G34" s="13" t="str">
        <f t="shared" si="30"/>
        <v/>
      </c>
      <c r="H34" s="12" t="str">
        <f t="shared" si="31"/>
        <v/>
      </c>
      <c r="I34" s="35"/>
      <c r="J34" s="24" t="str">
        <f t="shared" si="32"/>
        <v/>
      </c>
      <c r="K34" s="59" t="str">
        <f t="shared" si="33"/>
        <v/>
      </c>
      <c r="L34" s="59"/>
      <c r="M34" s="13" t="str">
        <f t="shared" si="34"/>
        <v/>
      </c>
      <c r="N34" s="31" t="str">
        <f t="shared" si="35"/>
        <v/>
      </c>
      <c r="O34" s="34"/>
      <c r="P34" s="13" t="str">
        <f t="shared" si="36"/>
        <v/>
      </c>
      <c r="Q34" s="12" t="str">
        <f t="shared" si="37"/>
        <v/>
      </c>
      <c r="R34" s="59"/>
      <c r="S34" s="18" t="str">
        <f t="shared" si="38"/>
        <v/>
      </c>
      <c r="T34" s="16" t="str">
        <f t="shared" si="39"/>
        <v/>
      </c>
      <c r="U34" s="21" t="str">
        <f t="shared" si="40"/>
        <v/>
      </c>
      <c r="V34" s="37" t="str">
        <f t="shared" si="41"/>
        <v/>
      </c>
      <c r="W34" s="41" t="str">
        <f t="shared" si="42"/>
        <v/>
      </c>
    </row>
    <row r="35" spans="1:23" x14ac:dyDescent="0.25">
      <c r="A35" s="113">
        <v>31</v>
      </c>
      <c r="B35" s="69"/>
      <c r="C35" s="34"/>
      <c r="D35" s="13" t="str">
        <f t="shared" si="28"/>
        <v/>
      </c>
      <c r="E35" s="12" t="str">
        <f t="shared" si="29"/>
        <v/>
      </c>
      <c r="F35" s="59"/>
      <c r="G35" s="13" t="str">
        <f t="shared" si="30"/>
        <v/>
      </c>
      <c r="H35" s="12" t="str">
        <f t="shared" si="31"/>
        <v/>
      </c>
      <c r="I35" s="59"/>
      <c r="J35" s="24" t="str">
        <f t="shared" si="32"/>
        <v/>
      </c>
      <c r="K35" s="59" t="str">
        <f t="shared" si="33"/>
        <v/>
      </c>
      <c r="L35" s="59"/>
      <c r="M35" s="13" t="str">
        <f t="shared" si="34"/>
        <v/>
      </c>
      <c r="N35" s="31" t="str">
        <f t="shared" si="35"/>
        <v/>
      </c>
      <c r="O35" s="59"/>
      <c r="P35" s="13" t="str">
        <f t="shared" si="36"/>
        <v/>
      </c>
      <c r="Q35" s="12" t="str">
        <f t="shared" si="37"/>
        <v/>
      </c>
      <c r="R35" s="59"/>
      <c r="S35" s="18" t="str">
        <f t="shared" si="38"/>
        <v/>
      </c>
      <c r="T35" s="16" t="str">
        <f t="shared" si="39"/>
        <v/>
      </c>
      <c r="U35" s="21" t="str">
        <f t="shared" si="40"/>
        <v/>
      </c>
      <c r="V35" s="37" t="str">
        <f t="shared" si="41"/>
        <v/>
      </c>
      <c r="W35" s="41" t="str">
        <f t="shared" si="42"/>
        <v/>
      </c>
    </row>
    <row r="36" spans="1:23" x14ac:dyDescent="0.25">
      <c r="A36" s="113">
        <v>32</v>
      </c>
      <c r="B36" s="54"/>
      <c r="C36" s="34"/>
      <c r="D36" s="13" t="str">
        <f t="shared" si="28"/>
        <v/>
      </c>
      <c r="E36" s="12" t="str">
        <f t="shared" si="29"/>
        <v/>
      </c>
      <c r="F36" s="59"/>
      <c r="G36" s="13" t="str">
        <f t="shared" si="30"/>
        <v/>
      </c>
      <c r="H36" s="12" t="str">
        <f t="shared" si="31"/>
        <v/>
      </c>
      <c r="I36" s="59"/>
      <c r="J36" s="24" t="str">
        <f t="shared" si="32"/>
        <v/>
      </c>
      <c r="K36" s="59" t="str">
        <f t="shared" si="33"/>
        <v/>
      </c>
      <c r="L36" s="59"/>
      <c r="M36" s="13" t="str">
        <f t="shared" si="34"/>
        <v/>
      </c>
      <c r="N36" s="31" t="str">
        <f t="shared" si="35"/>
        <v/>
      </c>
      <c r="O36" s="59"/>
      <c r="P36" s="13" t="str">
        <f t="shared" si="36"/>
        <v/>
      </c>
      <c r="Q36" s="12" t="str">
        <f t="shared" si="37"/>
        <v/>
      </c>
      <c r="R36" s="59"/>
      <c r="S36" s="18" t="str">
        <f t="shared" si="38"/>
        <v/>
      </c>
      <c r="T36" s="16" t="str">
        <f t="shared" si="39"/>
        <v/>
      </c>
      <c r="U36" s="21" t="str">
        <f t="shared" si="40"/>
        <v/>
      </c>
      <c r="V36" s="37" t="str">
        <f t="shared" si="41"/>
        <v/>
      </c>
      <c r="W36" s="41" t="str">
        <f t="shared" si="42"/>
        <v/>
      </c>
    </row>
    <row r="37" spans="1:23" x14ac:dyDescent="0.25">
      <c r="A37" s="113">
        <v>33</v>
      </c>
      <c r="B37" s="54"/>
      <c r="C37" s="34"/>
      <c r="D37" s="13" t="str">
        <f t="shared" si="28"/>
        <v/>
      </c>
      <c r="E37" s="12" t="str">
        <f t="shared" si="29"/>
        <v/>
      </c>
      <c r="F37" s="59"/>
      <c r="G37" s="13" t="str">
        <f t="shared" si="30"/>
        <v/>
      </c>
      <c r="H37" s="12" t="str">
        <f t="shared" si="31"/>
        <v/>
      </c>
      <c r="I37" s="59"/>
      <c r="J37" s="24" t="str">
        <f t="shared" si="32"/>
        <v/>
      </c>
      <c r="K37" s="59" t="str">
        <f t="shared" si="33"/>
        <v/>
      </c>
      <c r="L37" s="59"/>
      <c r="M37" s="13" t="str">
        <f t="shared" si="34"/>
        <v/>
      </c>
      <c r="N37" s="31" t="str">
        <f t="shared" si="35"/>
        <v/>
      </c>
      <c r="O37" s="59"/>
      <c r="P37" s="13" t="str">
        <f t="shared" si="36"/>
        <v/>
      </c>
      <c r="Q37" s="12" t="str">
        <f t="shared" si="37"/>
        <v/>
      </c>
      <c r="R37" s="59"/>
      <c r="S37" s="18" t="str">
        <f t="shared" si="38"/>
        <v/>
      </c>
      <c r="T37" s="16" t="str">
        <f t="shared" si="39"/>
        <v/>
      </c>
      <c r="U37" s="21" t="str">
        <f t="shared" si="40"/>
        <v/>
      </c>
      <c r="V37" s="37" t="str">
        <f t="shared" si="41"/>
        <v/>
      </c>
      <c r="W37" s="41" t="str">
        <f t="shared" si="42"/>
        <v/>
      </c>
    </row>
    <row r="38" spans="1:23" x14ac:dyDescent="0.25">
      <c r="A38" s="113">
        <v>34</v>
      </c>
      <c r="B38" s="54"/>
      <c r="C38" s="34"/>
      <c r="D38" s="13" t="str">
        <f t="shared" si="28"/>
        <v/>
      </c>
      <c r="E38" s="12" t="str">
        <f t="shared" si="29"/>
        <v/>
      </c>
      <c r="F38" s="59"/>
      <c r="G38" s="13" t="str">
        <f t="shared" si="30"/>
        <v/>
      </c>
      <c r="H38" s="12" t="str">
        <f t="shared" si="31"/>
        <v/>
      </c>
      <c r="I38" s="59"/>
      <c r="J38" s="24" t="str">
        <f t="shared" si="32"/>
        <v/>
      </c>
      <c r="K38" s="59" t="str">
        <f t="shared" si="33"/>
        <v/>
      </c>
      <c r="L38" s="59"/>
      <c r="M38" s="13" t="str">
        <f t="shared" si="34"/>
        <v/>
      </c>
      <c r="N38" s="31" t="str">
        <f t="shared" si="35"/>
        <v/>
      </c>
      <c r="O38" s="59"/>
      <c r="P38" s="13" t="str">
        <f t="shared" si="36"/>
        <v/>
      </c>
      <c r="Q38" s="12" t="str">
        <f t="shared" si="37"/>
        <v/>
      </c>
      <c r="R38" s="59"/>
      <c r="S38" s="18" t="str">
        <f t="shared" si="38"/>
        <v/>
      </c>
      <c r="T38" s="16" t="str">
        <f t="shared" si="39"/>
        <v/>
      </c>
      <c r="U38" s="21" t="str">
        <f t="shared" si="40"/>
        <v/>
      </c>
      <c r="V38" s="37" t="str">
        <f t="shared" si="41"/>
        <v/>
      </c>
      <c r="W38" s="41" t="str">
        <f t="shared" si="42"/>
        <v/>
      </c>
    </row>
    <row r="39" spans="1:23" x14ac:dyDescent="0.25">
      <c r="A39" s="113">
        <v>35</v>
      </c>
      <c r="B39" s="54"/>
      <c r="C39" s="34"/>
      <c r="D39" s="13" t="str">
        <f t="shared" si="28"/>
        <v/>
      </c>
      <c r="E39" s="12" t="str">
        <f t="shared" si="29"/>
        <v/>
      </c>
      <c r="F39" s="59"/>
      <c r="G39" s="13" t="str">
        <f t="shared" si="30"/>
        <v/>
      </c>
      <c r="H39" s="12" t="str">
        <f t="shared" si="31"/>
        <v/>
      </c>
      <c r="I39" s="59"/>
      <c r="J39" s="24" t="str">
        <f t="shared" si="32"/>
        <v/>
      </c>
      <c r="K39" s="59" t="str">
        <f t="shared" si="33"/>
        <v/>
      </c>
      <c r="L39" s="59"/>
      <c r="M39" s="13" t="str">
        <f t="shared" si="34"/>
        <v/>
      </c>
      <c r="N39" s="31" t="str">
        <f t="shared" si="35"/>
        <v/>
      </c>
      <c r="O39" s="59"/>
      <c r="P39" s="13" t="str">
        <f t="shared" si="36"/>
        <v/>
      </c>
      <c r="Q39" s="12" t="str">
        <f t="shared" si="37"/>
        <v/>
      </c>
      <c r="R39" s="59"/>
      <c r="S39" s="18" t="str">
        <f t="shared" si="38"/>
        <v/>
      </c>
      <c r="T39" s="16" t="str">
        <f t="shared" si="39"/>
        <v/>
      </c>
      <c r="U39" s="21" t="str">
        <f t="shared" si="40"/>
        <v/>
      </c>
      <c r="V39" s="37" t="str">
        <f t="shared" si="41"/>
        <v/>
      </c>
      <c r="W39" s="41" t="str">
        <f t="shared" si="42"/>
        <v/>
      </c>
    </row>
    <row r="40" spans="1:23" x14ac:dyDescent="0.25">
      <c r="A40" s="113">
        <v>36</v>
      </c>
      <c r="B40" s="54"/>
      <c r="C40" s="34"/>
      <c r="D40" s="13" t="str">
        <f t="shared" si="28"/>
        <v/>
      </c>
      <c r="E40" s="12" t="str">
        <f t="shared" si="29"/>
        <v/>
      </c>
      <c r="F40" s="59"/>
      <c r="G40" s="13" t="str">
        <f t="shared" si="30"/>
        <v/>
      </c>
      <c r="H40" s="12" t="str">
        <f t="shared" si="31"/>
        <v/>
      </c>
      <c r="I40" s="59"/>
      <c r="J40" s="24" t="str">
        <f t="shared" si="32"/>
        <v/>
      </c>
      <c r="K40" s="59" t="str">
        <f t="shared" si="33"/>
        <v/>
      </c>
      <c r="L40" s="59"/>
      <c r="M40" s="13" t="str">
        <f t="shared" si="34"/>
        <v/>
      </c>
      <c r="N40" s="31" t="str">
        <f t="shared" si="35"/>
        <v/>
      </c>
      <c r="O40" s="59"/>
      <c r="P40" s="13" t="str">
        <f t="shared" si="36"/>
        <v/>
      </c>
      <c r="Q40" s="12" t="str">
        <f t="shared" si="37"/>
        <v/>
      </c>
      <c r="R40" s="59"/>
      <c r="S40" s="18" t="str">
        <f t="shared" si="38"/>
        <v/>
      </c>
      <c r="T40" s="16" t="str">
        <f t="shared" si="39"/>
        <v/>
      </c>
      <c r="U40" s="21" t="str">
        <f t="shared" si="40"/>
        <v/>
      </c>
      <c r="V40" s="37" t="str">
        <f t="shared" si="41"/>
        <v/>
      </c>
      <c r="W40" s="41" t="str">
        <f t="shared" si="42"/>
        <v/>
      </c>
    </row>
    <row r="41" spans="1:23" x14ac:dyDescent="0.25">
      <c r="A41" s="114">
        <v>37</v>
      </c>
      <c r="B41" s="54"/>
      <c r="C41" s="34"/>
      <c r="D41" s="13" t="str">
        <f t="shared" si="28"/>
        <v/>
      </c>
      <c r="E41" s="12" t="str">
        <f t="shared" si="29"/>
        <v/>
      </c>
      <c r="F41" s="59"/>
      <c r="G41" s="13" t="str">
        <f t="shared" si="30"/>
        <v/>
      </c>
      <c r="H41" s="12" t="str">
        <f t="shared" si="31"/>
        <v/>
      </c>
      <c r="I41" s="59"/>
      <c r="J41" s="24" t="str">
        <f t="shared" si="32"/>
        <v/>
      </c>
      <c r="K41" s="59" t="str">
        <f t="shared" si="33"/>
        <v/>
      </c>
      <c r="L41" s="59"/>
      <c r="M41" s="13" t="str">
        <f t="shared" si="34"/>
        <v/>
      </c>
      <c r="N41" s="31" t="str">
        <f t="shared" si="35"/>
        <v/>
      </c>
      <c r="O41" s="59"/>
      <c r="P41" s="13" t="str">
        <f t="shared" si="36"/>
        <v/>
      </c>
      <c r="Q41" s="12" t="str">
        <f t="shared" si="37"/>
        <v/>
      </c>
      <c r="R41" s="59"/>
      <c r="S41" s="18" t="str">
        <f t="shared" si="38"/>
        <v/>
      </c>
      <c r="T41" s="16" t="str">
        <f t="shared" si="39"/>
        <v/>
      </c>
      <c r="U41" s="21" t="str">
        <f t="shared" si="40"/>
        <v/>
      </c>
      <c r="V41" s="37" t="str">
        <f t="shared" si="41"/>
        <v/>
      </c>
      <c r="W41" s="41" t="str">
        <f t="shared" si="42"/>
        <v/>
      </c>
    </row>
    <row r="42" spans="1:23" x14ac:dyDescent="0.25">
      <c r="A42" s="114">
        <v>38</v>
      </c>
      <c r="B42" s="55"/>
      <c r="C42" s="34"/>
      <c r="D42" s="13" t="str">
        <f t="shared" si="28"/>
        <v/>
      </c>
      <c r="E42" s="12" t="str">
        <f t="shared" si="29"/>
        <v/>
      </c>
      <c r="F42" s="59"/>
      <c r="G42" s="13" t="str">
        <f t="shared" si="30"/>
        <v/>
      </c>
      <c r="H42" s="12" t="str">
        <f t="shared" si="31"/>
        <v/>
      </c>
      <c r="I42" s="59"/>
      <c r="J42" s="24" t="str">
        <f t="shared" si="32"/>
        <v/>
      </c>
      <c r="K42" s="59" t="str">
        <f t="shared" si="33"/>
        <v/>
      </c>
      <c r="L42" s="59"/>
      <c r="M42" s="13" t="str">
        <f t="shared" si="34"/>
        <v/>
      </c>
      <c r="N42" s="31" t="str">
        <f t="shared" si="35"/>
        <v/>
      </c>
      <c r="O42" s="59"/>
      <c r="P42" s="13" t="str">
        <f t="shared" si="36"/>
        <v/>
      </c>
      <c r="Q42" s="12" t="str">
        <f t="shared" si="37"/>
        <v/>
      </c>
      <c r="R42" s="59"/>
      <c r="S42" s="18" t="str">
        <f t="shared" si="38"/>
        <v/>
      </c>
      <c r="T42" s="16" t="str">
        <f t="shared" si="39"/>
        <v/>
      </c>
      <c r="U42" s="21" t="str">
        <f t="shared" si="40"/>
        <v/>
      </c>
      <c r="V42" s="37" t="str">
        <f t="shared" si="41"/>
        <v/>
      </c>
      <c r="W42" s="41" t="str">
        <f t="shared" si="42"/>
        <v/>
      </c>
    </row>
    <row r="43" spans="1:23" x14ac:dyDescent="0.25">
      <c r="A43" s="115">
        <v>39</v>
      </c>
      <c r="B43" s="55"/>
      <c r="C43" s="34"/>
      <c r="D43" s="13" t="str">
        <f t="shared" si="28"/>
        <v/>
      </c>
      <c r="E43" s="12" t="str">
        <f t="shared" si="29"/>
        <v/>
      </c>
      <c r="F43" s="59"/>
      <c r="G43" s="13" t="str">
        <f t="shared" si="30"/>
        <v/>
      </c>
      <c r="H43" s="12" t="str">
        <f t="shared" si="31"/>
        <v/>
      </c>
      <c r="I43" s="59"/>
      <c r="J43" s="24" t="str">
        <f t="shared" si="32"/>
        <v/>
      </c>
      <c r="K43" s="59" t="str">
        <f t="shared" si="33"/>
        <v/>
      </c>
      <c r="L43" s="59"/>
      <c r="M43" s="13" t="str">
        <f t="shared" si="34"/>
        <v/>
      </c>
      <c r="N43" s="31" t="str">
        <f t="shared" si="35"/>
        <v/>
      </c>
      <c r="O43" s="59"/>
      <c r="P43" s="13" t="str">
        <f t="shared" si="36"/>
        <v/>
      </c>
      <c r="Q43" s="12" t="str">
        <f t="shared" si="37"/>
        <v/>
      </c>
      <c r="R43" s="59"/>
      <c r="S43" s="18" t="str">
        <f t="shared" si="38"/>
        <v/>
      </c>
      <c r="T43" s="16" t="str">
        <f t="shared" si="39"/>
        <v/>
      </c>
      <c r="U43" s="21" t="str">
        <f t="shared" si="40"/>
        <v/>
      </c>
      <c r="V43" s="37" t="str">
        <f t="shared" si="41"/>
        <v/>
      </c>
      <c r="W43" s="41" t="str">
        <f t="shared" si="42"/>
        <v/>
      </c>
    </row>
    <row r="44" spans="1:23" x14ac:dyDescent="0.25">
      <c r="A44" s="113">
        <v>40</v>
      </c>
      <c r="B44" s="55"/>
      <c r="C44" s="34"/>
      <c r="D44" s="13" t="str">
        <f t="shared" si="28"/>
        <v/>
      </c>
      <c r="E44" s="12" t="str">
        <f t="shared" si="29"/>
        <v/>
      </c>
      <c r="F44" s="59"/>
      <c r="G44" s="13" t="str">
        <f t="shared" si="30"/>
        <v/>
      </c>
      <c r="H44" s="12" t="str">
        <f t="shared" si="31"/>
        <v/>
      </c>
      <c r="I44" s="59"/>
      <c r="J44" s="24" t="str">
        <f t="shared" si="32"/>
        <v/>
      </c>
      <c r="K44" s="59" t="str">
        <f t="shared" si="33"/>
        <v/>
      </c>
      <c r="L44" s="59"/>
      <c r="M44" s="13" t="str">
        <f t="shared" si="34"/>
        <v/>
      </c>
      <c r="N44" s="31" t="str">
        <f t="shared" si="35"/>
        <v/>
      </c>
      <c r="O44" s="59"/>
      <c r="P44" s="13" t="str">
        <f t="shared" si="36"/>
        <v/>
      </c>
      <c r="Q44" s="12" t="str">
        <f t="shared" si="37"/>
        <v/>
      </c>
      <c r="R44" s="59"/>
      <c r="S44" s="18" t="str">
        <f t="shared" si="38"/>
        <v/>
      </c>
      <c r="T44" s="16" t="str">
        <f t="shared" si="39"/>
        <v/>
      </c>
      <c r="U44" s="21" t="str">
        <f t="shared" si="40"/>
        <v/>
      </c>
      <c r="V44" s="37" t="str">
        <f t="shared" si="41"/>
        <v/>
      </c>
      <c r="W44" s="41" t="str">
        <f t="shared" si="42"/>
        <v/>
      </c>
    </row>
    <row r="45" spans="1:23" x14ac:dyDescent="0.25">
      <c r="A45" s="113">
        <v>41</v>
      </c>
      <c r="B45" s="54"/>
      <c r="C45" s="34"/>
      <c r="D45" s="13" t="str">
        <f t="shared" si="28"/>
        <v/>
      </c>
      <c r="E45" s="12" t="str">
        <f t="shared" si="29"/>
        <v/>
      </c>
      <c r="F45" s="59"/>
      <c r="G45" s="13" t="str">
        <f t="shared" si="30"/>
        <v/>
      </c>
      <c r="H45" s="12" t="str">
        <f t="shared" si="31"/>
        <v/>
      </c>
      <c r="I45" s="59"/>
      <c r="J45" s="24" t="str">
        <f t="shared" si="32"/>
        <v/>
      </c>
      <c r="K45" s="59" t="str">
        <f t="shared" si="33"/>
        <v/>
      </c>
      <c r="L45" s="59"/>
      <c r="M45" s="13" t="str">
        <f t="shared" si="34"/>
        <v/>
      </c>
      <c r="N45" s="31" t="str">
        <f t="shared" si="35"/>
        <v/>
      </c>
      <c r="O45" s="59"/>
      <c r="P45" s="13" t="str">
        <f t="shared" si="36"/>
        <v/>
      </c>
      <c r="Q45" s="12" t="str">
        <f t="shared" si="37"/>
        <v/>
      </c>
      <c r="R45" s="59"/>
      <c r="S45" s="18" t="str">
        <f t="shared" si="38"/>
        <v/>
      </c>
      <c r="T45" s="16" t="str">
        <f t="shared" si="39"/>
        <v/>
      </c>
      <c r="U45" s="21" t="str">
        <f t="shared" si="40"/>
        <v/>
      </c>
      <c r="V45" s="37" t="str">
        <f t="shared" si="41"/>
        <v/>
      </c>
      <c r="W45" s="41" t="str">
        <f t="shared" si="42"/>
        <v/>
      </c>
    </row>
    <row r="46" spans="1:23" x14ac:dyDescent="0.25">
      <c r="A46" s="99">
        <v>42</v>
      </c>
      <c r="B46" s="54"/>
      <c r="C46" s="74"/>
      <c r="D46" s="14" t="str">
        <f t="shared" si="28"/>
        <v/>
      </c>
      <c r="E46" s="27" t="str">
        <f t="shared" si="29"/>
        <v/>
      </c>
      <c r="F46" s="27"/>
      <c r="G46" s="14" t="str">
        <f t="shared" si="30"/>
        <v/>
      </c>
      <c r="H46" s="27" t="str">
        <f t="shared" si="31"/>
        <v/>
      </c>
      <c r="I46" s="27"/>
      <c r="J46" s="14" t="str">
        <f t="shared" si="32"/>
        <v/>
      </c>
      <c r="K46" s="27" t="str">
        <f t="shared" si="33"/>
        <v/>
      </c>
      <c r="L46" s="27"/>
      <c r="M46" s="14" t="str">
        <f t="shared" si="34"/>
        <v/>
      </c>
      <c r="N46" s="32" t="str">
        <f t="shared" si="35"/>
        <v/>
      </c>
      <c r="O46" s="27"/>
      <c r="P46" s="14" t="str">
        <f t="shared" si="36"/>
        <v/>
      </c>
      <c r="Q46" s="27" t="str">
        <f t="shared" si="37"/>
        <v/>
      </c>
      <c r="R46" s="27"/>
      <c r="S46" s="19" t="str">
        <f t="shared" si="38"/>
        <v/>
      </c>
      <c r="T46" s="17" t="str">
        <f t="shared" si="39"/>
        <v/>
      </c>
      <c r="U46" s="74" t="str">
        <f t="shared" si="40"/>
        <v/>
      </c>
      <c r="V46" s="107" t="str">
        <f t="shared" si="41"/>
        <v/>
      </c>
      <c r="W46" s="108" t="str">
        <f t="shared" si="42"/>
        <v/>
      </c>
    </row>
  </sheetData>
  <mergeCells count="21">
    <mergeCell ref="Q3:Q4"/>
    <mergeCell ref="R3:S3"/>
    <mergeCell ref="T3:T4"/>
    <mergeCell ref="U3:U4"/>
    <mergeCell ref="V3:V4"/>
    <mergeCell ref="W2:W4"/>
    <mergeCell ref="A3:A4"/>
    <mergeCell ref="B3:B4"/>
    <mergeCell ref="C3:D3"/>
    <mergeCell ref="E3:E4"/>
    <mergeCell ref="F3:G3"/>
    <mergeCell ref="O3:P3"/>
    <mergeCell ref="A2:B2"/>
    <mergeCell ref="C2:N2"/>
    <mergeCell ref="O2:T2"/>
    <mergeCell ref="U2:V2"/>
    <mergeCell ref="H3:H4"/>
    <mergeCell ref="I3:J3"/>
    <mergeCell ref="K3:K4"/>
    <mergeCell ref="L3:M3"/>
    <mergeCell ref="N3:N4"/>
  </mergeCells>
  <pageMargins left="0.78740157480314965" right="0.19685039370078741" top="0.78740157480314965" bottom="0.39370078740157483" header="0" footer="0"/>
  <pageSetup paperSize="9" orientation="landscape" horizontalDpi="4294967293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5"/>
  <sheetViews>
    <sheetView zoomScaleNormal="100" workbookViewId="0">
      <selection activeCell="S27" sqref="S27"/>
    </sheetView>
  </sheetViews>
  <sheetFormatPr defaultColWidth="9" defaultRowHeight="13.8" x14ac:dyDescent="0.25"/>
  <cols>
    <col min="1" max="1" width="3.19921875" style="1" customWidth="1"/>
    <col min="2" max="2" width="20.19921875" style="2" customWidth="1"/>
    <col min="3" max="3" width="7.3984375" style="1" bestFit="1" customWidth="1"/>
    <col min="4" max="4" width="4.5" style="1" bestFit="1" customWidth="1"/>
    <col min="5" max="5" width="3.5" style="1" hidden="1" customWidth="1"/>
    <col min="6" max="6" width="7.3984375" style="1" bestFit="1" customWidth="1"/>
    <col min="7" max="7" width="4.5" style="1" bestFit="1" customWidth="1"/>
    <col min="8" max="8" width="3.5" style="1" hidden="1" customWidth="1"/>
    <col min="9" max="9" width="7.3984375" style="1" bestFit="1" customWidth="1"/>
    <col min="10" max="10" width="4.5" style="1" bestFit="1" customWidth="1"/>
    <col min="11" max="11" width="3.5" style="1" hidden="1" customWidth="1"/>
    <col min="12" max="12" width="7.3984375" style="1" bestFit="1" customWidth="1"/>
    <col min="13" max="13" width="4.5" style="1" bestFit="1" customWidth="1"/>
    <col min="14" max="14" width="3.5" style="1" hidden="1" customWidth="1"/>
    <col min="15" max="15" width="7.3984375" style="1" bestFit="1" customWidth="1"/>
    <col min="16" max="16" width="4.5" style="1" bestFit="1" customWidth="1"/>
    <col min="17" max="17" width="3.5" style="1" hidden="1" customWidth="1"/>
    <col min="18" max="18" width="7.3984375" style="1" bestFit="1" customWidth="1"/>
    <col min="19" max="19" width="4.5" style="1" bestFit="1" customWidth="1"/>
    <col min="20" max="21" width="3.5" style="1" hidden="1" customWidth="1"/>
    <col min="22" max="22" width="5.59765625" style="1" customWidth="1"/>
    <col min="23" max="23" width="10.59765625" style="11" bestFit="1" customWidth="1"/>
    <col min="24" max="16384" width="9" style="2"/>
  </cols>
  <sheetData>
    <row r="1" spans="1:24" ht="14.4" thickBot="1" x14ac:dyDescent="0.3">
      <c r="B1" s="2" t="s">
        <v>133</v>
      </c>
      <c r="V1" s="47"/>
    </row>
    <row r="2" spans="1:24" x14ac:dyDescent="0.25">
      <c r="A2" s="263"/>
      <c r="B2" s="264"/>
      <c r="C2" s="253" t="s">
        <v>11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6" t="s">
        <v>12</v>
      </c>
      <c r="P2" s="254"/>
      <c r="Q2" s="254"/>
      <c r="R2" s="254"/>
      <c r="S2" s="254"/>
      <c r="T2" s="257"/>
      <c r="U2" s="273"/>
      <c r="V2" s="274"/>
      <c r="W2" s="260" t="s">
        <v>7</v>
      </c>
    </row>
    <row r="3" spans="1:24" ht="36" customHeight="1" x14ac:dyDescent="0.25">
      <c r="A3" s="279" t="s">
        <v>8</v>
      </c>
      <c r="B3" s="277" t="s">
        <v>3</v>
      </c>
      <c r="C3" s="281" t="s">
        <v>15</v>
      </c>
      <c r="D3" s="252"/>
      <c r="E3" s="265" t="s">
        <v>9</v>
      </c>
      <c r="F3" s="252" t="s">
        <v>33</v>
      </c>
      <c r="G3" s="252"/>
      <c r="H3" s="258" t="s">
        <v>9</v>
      </c>
      <c r="I3" s="252" t="s">
        <v>14</v>
      </c>
      <c r="J3" s="252"/>
      <c r="K3" s="265" t="s">
        <v>9</v>
      </c>
      <c r="L3" s="252" t="s">
        <v>13</v>
      </c>
      <c r="M3" s="252"/>
      <c r="N3" s="267" t="s">
        <v>9</v>
      </c>
      <c r="O3" s="281" t="s">
        <v>16</v>
      </c>
      <c r="P3" s="252"/>
      <c r="Q3" s="265" t="s">
        <v>9</v>
      </c>
      <c r="R3" s="252" t="s">
        <v>32</v>
      </c>
      <c r="S3" s="252"/>
      <c r="T3" s="269" t="s">
        <v>9</v>
      </c>
      <c r="U3" s="271" t="s">
        <v>10</v>
      </c>
      <c r="V3" s="275" t="s">
        <v>2</v>
      </c>
      <c r="W3" s="261"/>
      <c r="X3" s="39"/>
    </row>
    <row r="4" spans="1:24" ht="14.4" thickBot="1" x14ac:dyDescent="0.3">
      <c r="A4" s="280"/>
      <c r="B4" s="282"/>
      <c r="C4" s="46" t="s">
        <v>5</v>
      </c>
      <c r="D4" s="43" t="s">
        <v>1</v>
      </c>
      <c r="E4" s="266"/>
      <c r="F4" s="66" t="s">
        <v>5</v>
      </c>
      <c r="G4" s="43" t="s">
        <v>1</v>
      </c>
      <c r="H4" s="259"/>
      <c r="I4" s="45" t="s">
        <v>5</v>
      </c>
      <c r="J4" s="43" t="s">
        <v>1</v>
      </c>
      <c r="K4" s="266"/>
      <c r="L4" s="66" t="s">
        <v>5</v>
      </c>
      <c r="M4" s="43" t="s">
        <v>1</v>
      </c>
      <c r="N4" s="268"/>
      <c r="O4" s="44" t="s">
        <v>5</v>
      </c>
      <c r="P4" s="43" t="s">
        <v>1</v>
      </c>
      <c r="Q4" s="266"/>
      <c r="R4" s="66" t="s">
        <v>5</v>
      </c>
      <c r="S4" s="43" t="s">
        <v>1</v>
      </c>
      <c r="T4" s="270"/>
      <c r="U4" s="272"/>
      <c r="V4" s="276"/>
      <c r="W4" s="262"/>
    </row>
    <row r="5" spans="1:24" x14ac:dyDescent="0.25">
      <c r="A5" s="25">
        <v>1</v>
      </c>
      <c r="B5" s="215" t="s">
        <v>377</v>
      </c>
      <c r="C5" s="154">
        <v>2.06</v>
      </c>
      <c r="D5" s="145">
        <f t="shared" ref="D5:D34" si="0">IF(C5="nav","nav",IF(C5="","",COUNTIF(C$5:C$34,"&gt;"&amp;C5)+1))</f>
        <v>5</v>
      </c>
      <c r="E5" s="147">
        <f t="shared" ref="E5:E34" si="1">IF(OR(U5="nav"),"nav",IF(C5="","",COUNTIFS(C$5:C$34,"&gt;"&amp;C5,U$5:U$34,"&lt;&gt;nav")+1))</f>
        <v>5</v>
      </c>
      <c r="F5" s="154">
        <v>9.48</v>
      </c>
      <c r="G5" s="145">
        <f>IF(F5="nav","nav",IF(F5="","",COUNTIF(F$5:F$34,"&gt;"&amp;F5)+1))</f>
        <v>4</v>
      </c>
      <c r="H5" s="147">
        <f t="shared" ref="H5:H34" si="2">IF(OR(U5="nav"),"nav",IF(F5="","",COUNTIFS(F$5:F$34,"&gt;"&amp;F5,U$5:U$34,"&lt;&gt;nav")+1))</f>
        <v>4</v>
      </c>
      <c r="I5" s="154">
        <v>44</v>
      </c>
      <c r="J5" s="145">
        <f>IF(I5="nav","nav",IF(I5="","",COUNTIF(I$5:I$34,"&gt;"&amp;I5)+1))</f>
        <v>1</v>
      </c>
      <c r="K5" s="147">
        <f t="shared" ref="K5:K34" si="3">IF(OR(U5="nav"),"nav",IF(I5="","",COUNTIFS(I$5:I$34,"&gt;"&amp;I5,U$5:U$34,"&lt;&gt;nav")+1))</f>
        <v>1</v>
      </c>
      <c r="L5" s="154">
        <v>50</v>
      </c>
      <c r="M5" s="145">
        <f t="shared" ref="M5:M34" si="4">IF(L5="nav","nav",IF(L5="","",COUNTIF(L$5:L$34,"&gt;"&amp;L5)+1))</f>
        <v>5</v>
      </c>
      <c r="N5" s="155">
        <f t="shared" ref="N5:N34" si="5">IF(OR(U5="nav"),"nav",IF(L5="","",COUNTIFS(L$5:L$34,"&gt;"&amp;L5,U$5:U$34,"&lt;&gt;nav")+1))</f>
        <v>4</v>
      </c>
      <c r="O5" s="154">
        <v>4.75</v>
      </c>
      <c r="P5" s="145">
        <f>IF(O5="nav","nav",IF(O5="","",COUNTIF(O$5:O$34,"&lt;"&amp;O5)+1))</f>
        <v>3</v>
      </c>
      <c r="Q5" s="147">
        <f t="shared" ref="Q5:Q34" si="6">IF(OR(U5="nav"),"nav",IF(O5="","",COUNTIFS(O$5:O$34,"&lt;"&amp;O5,U$5:U$34,"&lt;&gt;nav")+1))</f>
        <v>3</v>
      </c>
      <c r="R5" s="154" t="s">
        <v>354</v>
      </c>
      <c r="S5" s="150">
        <f>IF(R5="nav","nav",IF(R5="","",COUNTIF(R$5:R$34,"&lt;"&amp;R5)+1))</f>
        <v>2</v>
      </c>
      <c r="T5" s="156">
        <f>IF(OR(U5="nav"),"nav",IF(R5="","",COUNTIFS(R$5:R$34,"&lt;"&amp;R5,U$5:U$34,"&lt;&gt;nav")+1))</f>
        <v>2</v>
      </c>
      <c r="U5" s="152" t="str">
        <f>IF(OR(D5="nav",G5="nav",J5="nav",M5="nav",P5="nav",S5="nav"),"nav","")</f>
        <v/>
      </c>
      <c r="V5" s="153">
        <f t="shared" ref="V5:V34" si="7">IF(OR(AND(D5="",G5="",M5="",P5="",S5="",J5=""),U5="nav"),"",AVERAGE(E5,H5,K5,N5,Q5,T5))</f>
        <v>3.1666666666666665</v>
      </c>
      <c r="W5" s="40">
        <f t="shared" ref="W5:W34" si="8">IF(OR(V5="",V5="nav"),"",COUNTIF(V$5:V$34,"&lt;"&amp;V5)+1)</f>
        <v>2</v>
      </c>
    </row>
    <row r="6" spans="1:24" x14ac:dyDescent="0.25">
      <c r="A6" s="15">
        <v>2</v>
      </c>
      <c r="B6" s="70" t="s">
        <v>195</v>
      </c>
      <c r="C6" s="34"/>
      <c r="D6" s="13" t="str">
        <f t="shared" si="0"/>
        <v/>
      </c>
      <c r="E6" s="12" t="str">
        <f t="shared" si="1"/>
        <v/>
      </c>
      <c r="F6" s="34"/>
      <c r="G6" s="13" t="str">
        <f t="shared" ref="G6:G12" si="9">IF(F6="nav","nav",IF(F6="","",COUNTIF(F$5:F$34,"&gt;"&amp;F6)+1))</f>
        <v/>
      </c>
      <c r="H6" s="12" t="str">
        <f t="shared" si="2"/>
        <v/>
      </c>
      <c r="I6" s="34"/>
      <c r="J6" s="24" t="str">
        <f t="shared" ref="J6:J12" si="10">IF(I6="nav","nav",IF(I6="","",COUNTIF(I$5:I$34,"&gt;"&amp;I6)+1))</f>
        <v/>
      </c>
      <c r="K6" s="187" t="str">
        <f t="shared" si="3"/>
        <v/>
      </c>
      <c r="L6" s="34"/>
      <c r="M6" s="13" t="str">
        <f t="shared" si="4"/>
        <v/>
      </c>
      <c r="N6" s="31" t="str">
        <f t="shared" si="5"/>
        <v/>
      </c>
      <c r="O6" s="34"/>
      <c r="P6" s="13" t="str">
        <f t="shared" ref="P6:P12" si="11">IF(O6="nav","nav",IF(O6="","",COUNTIF(O$5:O$34,"&lt;"&amp;O6)+1))</f>
        <v/>
      </c>
      <c r="Q6" s="12" t="str">
        <f t="shared" si="6"/>
        <v/>
      </c>
      <c r="R6" s="34"/>
      <c r="S6" s="18" t="str">
        <f t="shared" ref="S6:S12" si="12">IF(R6="nav","nav",IF(R6="","",COUNTIF(R$5:R$34,"&lt;"&amp;R6)+1))</f>
        <v/>
      </c>
      <c r="T6" s="16" t="str">
        <f t="shared" ref="T6:T12" si="13">IF(OR(U6="nav"),"nav",IF(R6="","",COUNTIFS(R$5:R$34,"&lt;"&amp;R6,U$5:U$34,"&lt;&gt;nav")+1))</f>
        <v/>
      </c>
      <c r="U6" s="21" t="str">
        <f t="shared" ref="U6:U12" si="14">IF(OR(D6="nav",G6="nav",J6="nav",M6="nav",P6="nav",S6="nav"),"nav","")</f>
        <v/>
      </c>
      <c r="V6" s="37" t="str">
        <f t="shared" si="7"/>
        <v/>
      </c>
      <c r="W6" s="191" t="str">
        <f t="shared" si="8"/>
        <v/>
      </c>
    </row>
    <row r="7" spans="1:24" x14ac:dyDescent="0.25">
      <c r="A7" s="15">
        <v>3</v>
      </c>
      <c r="B7" s="193" t="s">
        <v>376</v>
      </c>
      <c r="C7" s="154">
        <v>2.42</v>
      </c>
      <c r="D7" s="157">
        <f t="shared" si="0"/>
        <v>1</v>
      </c>
      <c r="E7" s="146">
        <f t="shared" si="1"/>
        <v>1</v>
      </c>
      <c r="F7" s="154">
        <v>11.56</v>
      </c>
      <c r="G7" s="157">
        <f t="shared" si="9"/>
        <v>1</v>
      </c>
      <c r="H7" s="146">
        <f t="shared" si="2"/>
        <v>1</v>
      </c>
      <c r="I7" s="154">
        <v>27</v>
      </c>
      <c r="J7" s="145">
        <f t="shared" si="10"/>
        <v>3</v>
      </c>
      <c r="K7" s="147">
        <f t="shared" si="3"/>
        <v>3</v>
      </c>
      <c r="L7" s="154">
        <v>53</v>
      </c>
      <c r="M7" s="157">
        <f t="shared" si="4"/>
        <v>3</v>
      </c>
      <c r="N7" s="148">
        <f t="shared" si="5"/>
        <v>3</v>
      </c>
      <c r="O7" s="154">
        <v>4.21</v>
      </c>
      <c r="P7" s="157">
        <f t="shared" si="11"/>
        <v>1</v>
      </c>
      <c r="Q7" s="146">
        <f t="shared" si="6"/>
        <v>1</v>
      </c>
      <c r="R7" s="154" t="s">
        <v>361</v>
      </c>
      <c r="S7" s="158">
        <f t="shared" si="12"/>
        <v>1</v>
      </c>
      <c r="T7" s="151">
        <f t="shared" si="13"/>
        <v>1</v>
      </c>
      <c r="U7" s="152" t="str">
        <f t="shared" si="14"/>
        <v/>
      </c>
      <c r="V7" s="153">
        <f t="shared" si="7"/>
        <v>1.6666666666666667</v>
      </c>
      <c r="W7" s="41">
        <f t="shared" si="8"/>
        <v>1</v>
      </c>
    </row>
    <row r="8" spans="1:24" x14ac:dyDescent="0.25">
      <c r="A8" s="15">
        <v>4</v>
      </c>
      <c r="B8" s="70" t="s">
        <v>46</v>
      </c>
      <c r="C8" s="34">
        <v>1.91</v>
      </c>
      <c r="D8" s="13">
        <f t="shared" si="0"/>
        <v>8</v>
      </c>
      <c r="E8" s="12">
        <f t="shared" si="1"/>
        <v>7</v>
      </c>
      <c r="F8" s="34">
        <v>8.93</v>
      </c>
      <c r="G8" s="13">
        <f t="shared" si="9"/>
        <v>5</v>
      </c>
      <c r="H8" s="12">
        <f t="shared" si="2"/>
        <v>5</v>
      </c>
      <c r="I8" s="34">
        <v>4</v>
      </c>
      <c r="J8" s="24">
        <f t="shared" si="10"/>
        <v>13</v>
      </c>
      <c r="K8" s="187">
        <f t="shared" si="3"/>
        <v>11</v>
      </c>
      <c r="L8" s="34">
        <v>40</v>
      </c>
      <c r="M8" s="13">
        <f t="shared" si="4"/>
        <v>10</v>
      </c>
      <c r="N8" s="31">
        <f t="shared" si="5"/>
        <v>8</v>
      </c>
      <c r="O8" s="34">
        <v>5.4</v>
      </c>
      <c r="P8" s="13">
        <f t="shared" si="11"/>
        <v>9</v>
      </c>
      <c r="Q8" s="12">
        <f t="shared" si="6"/>
        <v>8</v>
      </c>
      <c r="R8" s="34" t="s">
        <v>362</v>
      </c>
      <c r="S8" s="18">
        <f t="shared" si="12"/>
        <v>9</v>
      </c>
      <c r="T8" s="16">
        <f t="shared" si="13"/>
        <v>9</v>
      </c>
      <c r="U8" s="21" t="str">
        <f t="shared" si="14"/>
        <v/>
      </c>
      <c r="V8" s="37">
        <f t="shared" si="7"/>
        <v>8</v>
      </c>
      <c r="W8" s="191">
        <f t="shared" si="8"/>
        <v>9</v>
      </c>
    </row>
    <row r="9" spans="1:24" x14ac:dyDescent="0.25">
      <c r="A9" s="15">
        <v>5</v>
      </c>
      <c r="B9" s="70" t="s">
        <v>47</v>
      </c>
      <c r="C9" s="34">
        <v>1.56</v>
      </c>
      <c r="D9" s="13">
        <f t="shared" si="0"/>
        <v>13</v>
      </c>
      <c r="E9" s="12" t="str">
        <f t="shared" si="1"/>
        <v>nav</v>
      </c>
      <c r="F9" s="34">
        <v>6.77</v>
      </c>
      <c r="G9" s="13">
        <f t="shared" si="9"/>
        <v>12</v>
      </c>
      <c r="H9" s="12" t="str">
        <f t="shared" si="2"/>
        <v>nav</v>
      </c>
      <c r="I9" s="34">
        <v>1</v>
      </c>
      <c r="J9" s="24">
        <f t="shared" si="10"/>
        <v>14</v>
      </c>
      <c r="K9" s="187" t="str">
        <f t="shared" si="3"/>
        <v>nav</v>
      </c>
      <c r="L9" s="34">
        <v>33</v>
      </c>
      <c r="M9" s="13">
        <f t="shared" si="4"/>
        <v>13</v>
      </c>
      <c r="N9" s="31" t="str">
        <f t="shared" si="5"/>
        <v>nav</v>
      </c>
      <c r="O9" s="34">
        <v>6</v>
      </c>
      <c r="P9" s="13">
        <f t="shared" si="11"/>
        <v>13</v>
      </c>
      <c r="Q9" s="12" t="str">
        <f t="shared" si="6"/>
        <v>nav</v>
      </c>
      <c r="R9" s="34" t="s">
        <v>320</v>
      </c>
      <c r="S9" s="18" t="str">
        <f t="shared" si="12"/>
        <v>nav</v>
      </c>
      <c r="T9" s="16" t="str">
        <f t="shared" si="13"/>
        <v>nav</v>
      </c>
      <c r="U9" s="21" t="str">
        <f t="shared" si="14"/>
        <v>nav</v>
      </c>
      <c r="V9" s="37" t="str">
        <f t="shared" si="7"/>
        <v/>
      </c>
      <c r="W9" s="191" t="str">
        <f t="shared" si="8"/>
        <v/>
      </c>
    </row>
    <row r="10" spans="1:24" x14ac:dyDescent="0.25">
      <c r="A10" s="92">
        <v>6</v>
      </c>
      <c r="B10" s="70" t="s">
        <v>179</v>
      </c>
      <c r="C10" s="34">
        <v>1.67</v>
      </c>
      <c r="D10" s="13">
        <f t="shared" si="0"/>
        <v>11</v>
      </c>
      <c r="E10" s="12">
        <f t="shared" si="1"/>
        <v>10</v>
      </c>
      <c r="F10" s="34">
        <v>7.87</v>
      </c>
      <c r="G10" s="13">
        <f t="shared" si="9"/>
        <v>8</v>
      </c>
      <c r="H10" s="12">
        <f t="shared" si="2"/>
        <v>7</v>
      </c>
      <c r="I10" s="34">
        <v>20</v>
      </c>
      <c r="J10" s="24">
        <f t="shared" si="10"/>
        <v>6</v>
      </c>
      <c r="K10" s="187">
        <f t="shared" si="3"/>
        <v>6</v>
      </c>
      <c r="L10" s="34">
        <v>40</v>
      </c>
      <c r="M10" s="13">
        <f t="shared" si="4"/>
        <v>10</v>
      </c>
      <c r="N10" s="31">
        <f t="shared" si="5"/>
        <v>8</v>
      </c>
      <c r="O10" s="34">
        <v>5.56</v>
      </c>
      <c r="P10" s="13">
        <f t="shared" si="11"/>
        <v>11</v>
      </c>
      <c r="Q10" s="12">
        <f t="shared" si="6"/>
        <v>10</v>
      </c>
      <c r="R10" s="34" t="s">
        <v>337</v>
      </c>
      <c r="S10" s="18">
        <f t="shared" si="12"/>
        <v>11</v>
      </c>
      <c r="T10" s="16">
        <f t="shared" si="13"/>
        <v>10</v>
      </c>
      <c r="U10" s="21" t="str">
        <f t="shared" si="14"/>
        <v/>
      </c>
      <c r="V10" s="37">
        <f t="shared" si="7"/>
        <v>8.5</v>
      </c>
      <c r="W10" s="191">
        <f t="shared" si="8"/>
        <v>10</v>
      </c>
    </row>
    <row r="11" spans="1:24" x14ac:dyDescent="0.25">
      <c r="A11" s="92">
        <v>7</v>
      </c>
      <c r="B11" s="71" t="s">
        <v>180</v>
      </c>
      <c r="C11" s="34"/>
      <c r="D11" s="13" t="str">
        <f t="shared" si="0"/>
        <v/>
      </c>
      <c r="E11" s="12" t="str">
        <f t="shared" si="1"/>
        <v/>
      </c>
      <c r="F11" s="34"/>
      <c r="G11" s="13" t="str">
        <f t="shared" si="9"/>
        <v/>
      </c>
      <c r="H11" s="12" t="str">
        <f t="shared" si="2"/>
        <v/>
      </c>
      <c r="I11" s="34"/>
      <c r="J11" s="24" t="str">
        <f t="shared" si="10"/>
        <v/>
      </c>
      <c r="K11" s="187" t="str">
        <f t="shared" si="3"/>
        <v/>
      </c>
      <c r="L11" s="34"/>
      <c r="M11" s="13" t="str">
        <f t="shared" si="4"/>
        <v/>
      </c>
      <c r="N11" s="31" t="str">
        <f t="shared" si="5"/>
        <v/>
      </c>
      <c r="O11" s="34"/>
      <c r="P11" s="13" t="str">
        <f t="shared" si="11"/>
        <v/>
      </c>
      <c r="Q11" s="12" t="str">
        <f t="shared" si="6"/>
        <v/>
      </c>
      <c r="R11" s="34"/>
      <c r="S11" s="18" t="str">
        <f t="shared" si="12"/>
        <v/>
      </c>
      <c r="T11" s="16" t="str">
        <f t="shared" si="13"/>
        <v/>
      </c>
      <c r="U11" s="21" t="str">
        <f t="shared" si="14"/>
        <v/>
      </c>
      <c r="V11" s="37" t="str">
        <f t="shared" si="7"/>
        <v/>
      </c>
      <c r="W11" s="191" t="str">
        <f t="shared" si="8"/>
        <v/>
      </c>
    </row>
    <row r="12" spans="1:24" x14ac:dyDescent="0.25">
      <c r="A12" s="92">
        <v>8</v>
      </c>
      <c r="B12" s="70" t="s">
        <v>181</v>
      </c>
      <c r="C12" s="34">
        <v>2.29</v>
      </c>
      <c r="D12" s="13">
        <f t="shared" si="0"/>
        <v>2</v>
      </c>
      <c r="E12" s="12">
        <f t="shared" si="1"/>
        <v>2</v>
      </c>
      <c r="F12" s="34">
        <v>9.65</v>
      </c>
      <c r="G12" s="13">
        <f t="shared" si="9"/>
        <v>2</v>
      </c>
      <c r="H12" s="12">
        <f t="shared" si="2"/>
        <v>2</v>
      </c>
      <c r="I12" s="34">
        <v>23</v>
      </c>
      <c r="J12" s="24">
        <f t="shared" si="10"/>
        <v>4</v>
      </c>
      <c r="K12" s="187">
        <f t="shared" si="3"/>
        <v>4</v>
      </c>
      <c r="L12" s="34">
        <v>40</v>
      </c>
      <c r="M12" s="13">
        <f t="shared" si="4"/>
        <v>10</v>
      </c>
      <c r="N12" s="31">
        <f t="shared" si="5"/>
        <v>8</v>
      </c>
      <c r="O12" s="34">
        <v>5</v>
      </c>
      <c r="P12" s="13">
        <f t="shared" si="11"/>
        <v>5</v>
      </c>
      <c r="Q12" s="12">
        <f t="shared" si="6"/>
        <v>5</v>
      </c>
      <c r="R12" s="34" t="s">
        <v>363</v>
      </c>
      <c r="S12" s="18">
        <f t="shared" si="12"/>
        <v>5</v>
      </c>
      <c r="T12" s="16">
        <f t="shared" si="13"/>
        <v>5</v>
      </c>
      <c r="U12" s="21" t="str">
        <f t="shared" si="14"/>
        <v/>
      </c>
      <c r="V12" s="37">
        <f t="shared" si="7"/>
        <v>4.333333333333333</v>
      </c>
      <c r="W12" s="208">
        <f t="shared" si="8"/>
        <v>4</v>
      </c>
    </row>
    <row r="13" spans="1:24" x14ac:dyDescent="0.25">
      <c r="A13" s="92">
        <v>9</v>
      </c>
      <c r="B13" s="132" t="s">
        <v>182</v>
      </c>
      <c r="C13" s="34">
        <v>1.97</v>
      </c>
      <c r="D13" s="24">
        <f t="shared" si="0"/>
        <v>6</v>
      </c>
      <c r="E13" s="187" t="str">
        <f t="shared" si="1"/>
        <v>nav</v>
      </c>
      <c r="F13" s="34">
        <v>8.6999999999999993</v>
      </c>
      <c r="G13" s="24">
        <f>IF(F13="nav","nav",IF(F13="","",COUNTIF(F$5:F$34,"&gt;"&amp;F13)+1))</f>
        <v>7</v>
      </c>
      <c r="H13" s="187" t="str">
        <f t="shared" si="2"/>
        <v>nav</v>
      </c>
      <c r="I13" s="34">
        <v>12</v>
      </c>
      <c r="J13" s="24">
        <f>IF(I13="nav","nav",IF(I13="","",COUNTIF(I$5:I$34,"&gt;"&amp;I13)+1))</f>
        <v>10</v>
      </c>
      <c r="K13" s="187" t="str">
        <f t="shared" si="3"/>
        <v>nav</v>
      </c>
      <c r="L13" s="34">
        <v>52</v>
      </c>
      <c r="M13" s="24">
        <f t="shared" si="4"/>
        <v>4</v>
      </c>
      <c r="N13" s="188" t="str">
        <f t="shared" si="5"/>
        <v>nav</v>
      </c>
      <c r="O13" s="34">
        <v>5.21</v>
      </c>
      <c r="P13" s="24">
        <f>IF(O13="nav","nav",IF(O13="","",COUNTIF(O$5:O$34,"&lt;"&amp;O13)+1))</f>
        <v>7</v>
      </c>
      <c r="Q13" s="187" t="str">
        <f t="shared" si="6"/>
        <v>nav</v>
      </c>
      <c r="R13" s="34" t="s">
        <v>369</v>
      </c>
      <c r="S13" s="23" t="str">
        <f>IF(R13="nav","nav",IF(R13="","",COUNTIF(R$5:R$34,"&lt;"&amp;R13)+1))</f>
        <v>nav</v>
      </c>
      <c r="T13" s="20" t="str">
        <f>IF(OR(U13="nav"),"nav",IF(R13="","",COUNTIFS(R$5:R$34,"&lt;"&amp;R13,U$5:U$34,"&lt;&gt;nav")+1))</f>
        <v>nav</v>
      </c>
      <c r="U13" s="21" t="str">
        <f>IF(OR(D13="nav",G13="nav",J13="nav",M13="nav",P13="nav",S13="nav"),"nav","")</f>
        <v>nav</v>
      </c>
      <c r="V13" s="37" t="str">
        <f t="shared" si="7"/>
        <v/>
      </c>
      <c r="W13" s="192" t="str">
        <f t="shared" si="8"/>
        <v/>
      </c>
    </row>
    <row r="14" spans="1:24" x14ac:dyDescent="0.25">
      <c r="A14" s="92">
        <v>10</v>
      </c>
      <c r="B14" s="132" t="s">
        <v>183</v>
      </c>
      <c r="C14" s="34" t="s">
        <v>369</v>
      </c>
      <c r="D14" s="13" t="str">
        <f t="shared" si="0"/>
        <v>nav</v>
      </c>
      <c r="E14" s="12" t="str">
        <f t="shared" si="1"/>
        <v>nav</v>
      </c>
      <c r="F14" s="34" t="s">
        <v>369</v>
      </c>
      <c r="G14" s="13" t="str">
        <f t="shared" ref="G14:G34" si="15">IF(F14="nav","nav",IF(F14="","",COUNTIF(F$5:F$34,"&gt;"&amp;F14)+1))</f>
        <v>nav</v>
      </c>
      <c r="H14" s="12" t="str">
        <f t="shared" si="2"/>
        <v>nav</v>
      </c>
      <c r="I14" s="34" t="s">
        <v>369</v>
      </c>
      <c r="J14" s="24" t="str">
        <f t="shared" ref="J14:J34" si="16">IF(I14="nav","nav",IF(I14="","",COUNTIF(I$5:I$34,"&gt;"&amp;I14)+1))</f>
        <v>nav</v>
      </c>
      <c r="K14" s="187" t="str">
        <f t="shared" si="3"/>
        <v>nav</v>
      </c>
      <c r="L14" s="34" t="s">
        <v>369</v>
      </c>
      <c r="M14" s="13" t="str">
        <f t="shared" si="4"/>
        <v>nav</v>
      </c>
      <c r="N14" s="31" t="str">
        <f t="shared" si="5"/>
        <v>nav</v>
      </c>
      <c r="O14" s="34" t="s">
        <v>369</v>
      </c>
      <c r="P14" s="13" t="str">
        <f t="shared" ref="P14:P34" si="17">IF(O14="nav","nav",IF(O14="","",COUNTIF(O$5:O$34,"&lt;"&amp;O14)+1))</f>
        <v>nav</v>
      </c>
      <c r="Q14" s="12" t="str">
        <f t="shared" si="6"/>
        <v>nav</v>
      </c>
      <c r="R14" s="34" t="s">
        <v>371</v>
      </c>
      <c r="S14" s="18">
        <f t="shared" ref="S14:S34" si="18">IF(R14="nav","nav",IF(R14="","",COUNTIF(R$5:R$34,"&lt;"&amp;R14)+1))</f>
        <v>10</v>
      </c>
      <c r="T14" s="16" t="str">
        <f t="shared" ref="T14:T34" si="19">IF(OR(U14="nav"),"nav",IF(R14="","",COUNTIFS(R$5:R$34,"&lt;"&amp;R14,U$5:U$34,"&lt;&gt;nav")+1))</f>
        <v>nav</v>
      </c>
      <c r="U14" s="21" t="str">
        <f t="shared" ref="U14:U34" si="20">IF(OR(D14="nav",G14="nav",J14="nav",M14="nav",P14="nav",S14="nav"),"nav","")</f>
        <v>nav</v>
      </c>
      <c r="V14" s="37" t="str">
        <f t="shared" si="7"/>
        <v/>
      </c>
      <c r="W14" s="191" t="str">
        <f t="shared" si="8"/>
        <v/>
      </c>
    </row>
    <row r="15" spans="1:24" x14ac:dyDescent="0.25">
      <c r="A15" s="92">
        <v>11</v>
      </c>
      <c r="B15" s="132" t="s">
        <v>184</v>
      </c>
      <c r="C15" s="34">
        <v>1.74</v>
      </c>
      <c r="D15" s="13">
        <f t="shared" si="0"/>
        <v>9</v>
      </c>
      <c r="E15" s="12">
        <f t="shared" si="1"/>
        <v>8</v>
      </c>
      <c r="F15" s="34">
        <v>7.7</v>
      </c>
      <c r="G15" s="13">
        <f t="shared" si="15"/>
        <v>10</v>
      </c>
      <c r="H15" s="12">
        <f t="shared" si="2"/>
        <v>9</v>
      </c>
      <c r="I15" s="34">
        <v>11</v>
      </c>
      <c r="J15" s="24">
        <f t="shared" si="16"/>
        <v>11</v>
      </c>
      <c r="K15" s="187">
        <f t="shared" si="3"/>
        <v>9</v>
      </c>
      <c r="L15" s="34">
        <v>43</v>
      </c>
      <c r="M15" s="13">
        <f t="shared" si="4"/>
        <v>8</v>
      </c>
      <c r="N15" s="31">
        <f t="shared" si="5"/>
        <v>7</v>
      </c>
      <c r="O15" s="34">
        <v>5.4</v>
      </c>
      <c r="P15" s="13">
        <f t="shared" si="17"/>
        <v>9</v>
      </c>
      <c r="Q15" s="12">
        <f t="shared" si="6"/>
        <v>8</v>
      </c>
      <c r="R15" s="34" t="s">
        <v>372</v>
      </c>
      <c r="S15" s="18">
        <f t="shared" si="18"/>
        <v>6</v>
      </c>
      <c r="T15" s="16">
        <f t="shared" si="19"/>
        <v>6</v>
      </c>
      <c r="U15" s="21" t="str">
        <f t="shared" si="20"/>
        <v/>
      </c>
      <c r="V15" s="37">
        <f t="shared" si="7"/>
        <v>7.833333333333333</v>
      </c>
      <c r="W15" s="191">
        <f t="shared" si="8"/>
        <v>8</v>
      </c>
    </row>
    <row r="16" spans="1:24" x14ac:dyDescent="0.25">
      <c r="A16" s="92">
        <v>12</v>
      </c>
      <c r="B16" s="133" t="s">
        <v>185</v>
      </c>
      <c r="C16" s="34">
        <v>2.12</v>
      </c>
      <c r="D16" s="13">
        <f t="shared" si="0"/>
        <v>4</v>
      </c>
      <c r="E16" s="12">
        <f t="shared" si="1"/>
        <v>4</v>
      </c>
      <c r="F16" s="34">
        <v>8.7100000000000009</v>
      </c>
      <c r="G16" s="13">
        <f t="shared" si="15"/>
        <v>6</v>
      </c>
      <c r="H16" s="12">
        <f t="shared" si="2"/>
        <v>6</v>
      </c>
      <c r="I16" s="34">
        <v>16</v>
      </c>
      <c r="J16" s="24">
        <f t="shared" si="16"/>
        <v>7</v>
      </c>
      <c r="K16" s="187">
        <f t="shared" si="3"/>
        <v>7</v>
      </c>
      <c r="L16" s="34">
        <v>54</v>
      </c>
      <c r="M16" s="13">
        <f t="shared" si="4"/>
        <v>2</v>
      </c>
      <c r="N16" s="31">
        <f t="shared" si="5"/>
        <v>2</v>
      </c>
      <c r="O16" s="34">
        <v>4.9000000000000004</v>
      </c>
      <c r="P16" s="13">
        <f t="shared" si="17"/>
        <v>4</v>
      </c>
      <c r="Q16" s="12">
        <f t="shared" si="6"/>
        <v>4</v>
      </c>
      <c r="R16" s="34" t="s">
        <v>373</v>
      </c>
      <c r="S16" s="18">
        <f t="shared" si="18"/>
        <v>3</v>
      </c>
      <c r="T16" s="16">
        <f t="shared" si="19"/>
        <v>3</v>
      </c>
      <c r="U16" s="21" t="str">
        <f t="shared" si="20"/>
        <v/>
      </c>
      <c r="V16" s="37">
        <f t="shared" si="7"/>
        <v>4.333333333333333</v>
      </c>
      <c r="W16" s="191">
        <f t="shared" si="8"/>
        <v>4</v>
      </c>
    </row>
    <row r="17" spans="1:23" x14ac:dyDescent="0.25">
      <c r="A17" s="92">
        <v>13</v>
      </c>
      <c r="B17" s="132" t="s">
        <v>186</v>
      </c>
      <c r="C17" s="34"/>
      <c r="D17" s="13" t="str">
        <f t="shared" si="0"/>
        <v/>
      </c>
      <c r="E17" s="12" t="str">
        <f t="shared" si="1"/>
        <v/>
      </c>
      <c r="F17" s="34"/>
      <c r="G17" s="13" t="str">
        <f t="shared" si="15"/>
        <v/>
      </c>
      <c r="H17" s="12" t="str">
        <f t="shared" si="2"/>
        <v/>
      </c>
      <c r="I17" s="34"/>
      <c r="J17" s="24" t="str">
        <f t="shared" si="16"/>
        <v/>
      </c>
      <c r="K17" s="187" t="str">
        <f t="shared" si="3"/>
        <v/>
      </c>
      <c r="L17" s="34"/>
      <c r="M17" s="13" t="str">
        <f t="shared" si="4"/>
        <v/>
      </c>
      <c r="N17" s="31" t="str">
        <f t="shared" si="5"/>
        <v/>
      </c>
      <c r="O17" s="34"/>
      <c r="P17" s="13" t="str">
        <f t="shared" si="17"/>
        <v/>
      </c>
      <c r="Q17" s="12" t="str">
        <f t="shared" si="6"/>
        <v/>
      </c>
      <c r="R17" s="34"/>
      <c r="S17" s="18" t="str">
        <f t="shared" si="18"/>
        <v/>
      </c>
      <c r="T17" s="16" t="str">
        <f t="shared" si="19"/>
        <v/>
      </c>
      <c r="U17" s="21" t="str">
        <f t="shared" si="20"/>
        <v/>
      </c>
      <c r="V17" s="37" t="str">
        <f t="shared" si="7"/>
        <v/>
      </c>
      <c r="W17" s="191" t="str">
        <f t="shared" si="8"/>
        <v/>
      </c>
    </row>
    <row r="18" spans="1:23" x14ac:dyDescent="0.25">
      <c r="A18" s="92">
        <v>14</v>
      </c>
      <c r="B18" s="132" t="s">
        <v>187</v>
      </c>
      <c r="C18" s="34"/>
      <c r="D18" s="13" t="str">
        <f t="shared" si="0"/>
        <v/>
      </c>
      <c r="E18" s="12" t="str">
        <f t="shared" si="1"/>
        <v/>
      </c>
      <c r="F18" s="34"/>
      <c r="G18" s="13" t="str">
        <f t="shared" si="15"/>
        <v/>
      </c>
      <c r="H18" s="12" t="str">
        <f t="shared" si="2"/>
        <v/>
      </c>
      <c r="I18" s="34"/>
      <c r="J18" s="24" t="str">
        <f t="shared" si="16"/>
        <v/>
      </c>
      <c r="K18" s="187" t="str">
        <f t="shared" si="3"/>
        <v/>
      </c>
      <c r="L18" s="34"/>
      <c r="M18" s="13" t="str">
        <f t="shared" si="4"/>
        <v/>
      </c>
      <c r="N18" s="31" t="str">
        <f t="shared" si="5"/>
        <v/>
      </c>
      <c r="O18" s="34"/>
      <c r="P18" s="13" t="str">
        <f t="shared" si="17"/>
        <v/>
      </c>
      <c r="Q18" s="12" t="str">
        <f t="shared" si="6"/>
        <v/>
      </c>
      <c r="R18" s="34"/>
      <c r="S18" s="18" t="str">
        <f t="shared" si="18"/>
        <v/>
      </c>
      <c r="T18" s="16" t="str">
        <f t="shared" si="19"/>
        <v/>
      </c>
      <c r="U18" s="21" t="str">
        <f t="shared" si="20"/>
        <v/>
      </c>
      <c r="V18" s="37" t="str">
        <f t="shared" si="7"/>
        <v/>
      </c>
      <c r="W18" s="191" t="str">
        <f t="shared" si="8"/>
        <v/>
      </c>
    </row>
    <row r="19" spans="1:23" x14ac:dyDescent="0.25">
      <c r="A19" s="92">
        <v>15</v>
      </c>
      <c r="B19" s="132" t="s">
        <v>188</v>
      </c>
      <c r="C19" s="34"/>
      <c r="D19" s="13" t="str">
        <f t="shared" si="0"/>
        <v/>
      </c>
      <c r="E19" s="12" t="str">
        <f t="shared" si="1"/>
        <v/>
      </c>
      <c r="F19" s="34"/>
      <c r="G19" s="13" t="str">
        <f t="shared" si="15"/>
        <v/>
      </c>
      <c r="H19" s="12" t="str">
        <f t="shared" si="2"/>
        <v/>
      </c>
      <c r="I19" s="34"/>
      <c r="J19" s="24" t="str">
        <f t="shared" si="16"/>
        <v/>
      </c>
      <c r="K19" s="187" t="str">
        <f t="shared" si="3"/>
        <v/>
      </c>
      <c r="L19" s="34"/>
      <c r="M19" s="13" t="str">
        <f t="shared" si="4"/>
        <v/>
      </c>
      <c r="N19" s="31" t="str">
        <f t="shared" si="5"/>
        <v/>
      </c>
      <c r="O19" s="34"/>
      <c r="P19" s="13" t="str">
        <f t="shared" si="17"/>
        <v/>
      </c>
      <c r="Q19" s="12" t="str">
        <f t="shared" si="6"/>
        <v/>
      </c>
      <c r="R19" s="34"/>
      <c r="S19" s="18" t="str">
        <f t="shared" si="18"/>
        <v/>
      </c>
      <c r="T19" s="16" t="str">
        <f t="shared" si="19"/>
        <v/>
      </c>
      <c r="U19" s="21" t="str">
        <f t="shared" si="20"/>
        <v/>
      </c>
      <c r="V19" s="37" t="str">
        <f t="shared" si="7"/>
        <v/>
      </c>
      <c r="W19" s="191" t="str">
        <f t="shared" si="8"/>
        <v/>
      </c>
    </row>
    <row r="20" spans="1:23" x14ac:dyDescent="0.25">
      <c r="A20" s="92">
        <v>16</v>
      </c>
      <c r="B20" s="172" t="s">
        <v>189</v>
      </c>
      <c r="C20" s="34">
        <v>1.94</v>
      </c>
      <c r="D20" s="13">
        <f t="shared" si="0"/>
        <v>7</v>
      </c>
      <c r="E20" s="12">
        <f t="shared" si="1"/>
        <v>6</v>
      </c>
      <c r="F20" s="34">
        <v>7.6</v>
      </c>
      <c r="G20" s="13">
        <f t="shared" si="15"/>
        <v>11</v>
      </c>
      <c r="H20" s="12">
        <f t="shared" si="2"/>
        <v>10</v>
      </c>
      <c r="I20" s="34">
        <v>30</v>
      </c>
      <c r="J20" s="24">
        <f t="shared" si="16"/>
        <v>2</v>
      </c>
      <c r="K20" s="187">
        <f t="shared" si="3"/>
        <v>2</v>
      </c>
      <c r="L20" s="34">
        <v>60</v>
      </c>
      <c r="M20" s="13">
        <f t="shared" si="4"/>
        <v>1</v>
      </c>
      <c r="N20" s="31">
        <f t="shared" si="5"/>
        <v>1</v>
      </c>
      <c r="O20" s="34">
        <v>5.0999999999999996</v>
      </c>
      <c r="P20" s="13">
        <f t="shared" si="17"/>
        <v>6</v>
      </c>
      <c r="Q20" s="12">
        <f t="shared" si="6"/>
        <v>6</v>
      </c>
      <c r="R20" s="34" t="s">
        <v>374</v>
      </c>
      <c r="S20" s="18">
        <f t="shared" si="18"/>
        <v>8</v>
      </c>
      <c r="T20" s="16">
        <f t="shared" si="19"/>
        <v>8</v>
      </c>
      <c r="U20" s="21" t="str">
        <f t="shared" si="20"/>
        <v/>
      </c>
      <c r="V20" s="37">
        <f t="shared" si="7"/>
        <v>5.5</v>
      </c>
      <c r="W20" s="191">
        <f t="shared" si="8"/>
        <v>6</v>
      </c>
    </row>
    <row r="21" spans="1:23" x14ac:dyDescent="0.25">
      <c r="A21" s="92">
        <v>17</v>
      </c>
      <c r="B21" s="132" t="s">
        <v>190</v>
      </c>
      <c r="C21" s="34">
        <v>1.57</v>
      </c>
      <c r="D21" s="13">
        <f t="shared" si="0"/>
        <v>12</v>
      </c>
      <c r="E21" s="12" t="str">
        <f t="shared" si="1"/>
        <v>nav</v>
      </c>
      <c r="F21" s="34">
        <v>6.73</v>
      </c>
      <c r="G21" s="13">
        <f t="shared" si="15"/>
        <v>13</v>
      </c>
      <c r="H21" s="12" t="str">
        <f t="shared" si="2"/>
        <v>nav</v>
      </c>
      <c r="I21" s="34">
        <v>15</v>
      </c>
      <c r="J21" s="24">
        <f t="shared" si="16"/>
        <v>9</v>
      </c>
      <c r="K21" s="187" t="str">
        <f t="shared" si="3"/>
        <v>nav</v>
      </c>
      <c r="L21" s="34">
        <v>43</v>
      </c>
      <c r="M21" s="13">
        <f t="shared" si="4"/>
        <v>8</v>
      </c>
      <c r="N21" s="31" t="str">
        <f t="shared" si="5"/>
        <v>nav</v>
      </c>
      <c r="O21" s="34">
        <v>5.78</v>
      </c>
      <c r="P21" s="13">
        <f t="shared" si="17"/>
        <v>12</v>
      </c>
      <c r="Q21" s="12" t="str">
        <f t="shared" si="6"/>
        <v>nav</v>
      </c>
      <c r="R21" s="34" t="s">
        <v>369</v>
      </c>
      <c r="S21" s="18" t="str">
        <f t="shared" si="18"/>
        <v>nav</v>
      </c>
      <c r="T21" s="16" t="str">
        <f t="shared" si="19"/>
        <v>nav</v>
      </c>
      <c r="U21" s="21" t="str">
        <f t="shared" si="20"/>
        <v>nav</v>
      </c>
      <c r="V21" s="37" t="str">
        <f t="shared" si="7"/>
        <v/>
      </c>
      <c r="W21" s="191" t="str">
        <f t="shared" si="8"/>
        <v/>
      </c>
    </row>
    <row r="22" spans="1:23" x14ac:dyDescent="0.25">
      <c r="A22" s="92">
        <v>18</v>
      </c>
      <c r="B22" s="134" t="s">
        <v>191</v>
      </c>
      <c r="C22" s="34">
        <v>1.72</v>
      </c>
      <c r="D22" s="13">
        <f t="shared" si="0"/>
        <v>10</v>
      </c>
      <c r="E22" s="12">
        <f t="shared" si="1"/>
        <v>9</v>
      </c>
      <c r="F22" s="34">
        <v>7.72</v>
      </c>
      <c r="G22" s="13">
        <f t="shared" si="15"/>
        <v>9</v>
      </c>
      <c r="H22" s="12">
        <f t="shared" si="2"/>
        <v>8</v>
      </c>
      <c r="I22" s="34">
        <v>22</v>
      </c>
      <c r="J22" s="24">
        <f t="shared" si="16"/>
        <v>5</v>
      </c>
      <c r="K22" s="187">
        <f t="shared" si="3"/>
        <v>5</v>
      </c>
      <c r="L22" s="34">
        <v>48</v>
      </c>
      <c r="M22" s="13">
        <f t="shared" si="4"/>
        <v>6</v>
      </c>
      <c r="N22" s="31">
        <f t="shared" si="5"/>
        <v>5</v>
      </c>
      <c r="O22" s="34">
        <v>5.31</v>
      </c>
      <c r="P22" s="13">
        <f t="shared" si="17"/>
        <v>8</v>
      </c>
      <c r="Q22" s="12">
        <f t="shared" si="6"/>
        <v>7</v>
      </c>
      <c r="R22" s="34" t="s">
        <v>319</v>
      </c>
      <c r="S22" s="18">
        <f t="shared" si="18"/>
        <v>7</v>
      </c>
      <c r="T22" s="16">
        <f t="shared" si="19"/>
        <v>7</v>
      </c>
      <c r="U22" s="21" t="str">
        <f t="shared" si="20"/>
        <v/>
      </c>
      <c r="V22" s="37">
        <f t="shared" si="7"/>
        <v>6.833333333333333</v>
      </c>
      <c r="W22" s="191">
        <f t="shared" si="8"/>
        <v>7</v>
      </c>
    </row>
    <row r="23" spans="1:23" x14ac:dyDescent="0.25">
      <c r="A23" s="92">
        <v>19</v>
      </c>
      <c r="B23" s="134" t="s">
        <v>192</v>
      </c>
      <c r="C23" s="34"/>
      <c r="D23" s="13" t="str">
        <f t="shared" si="0"/>
        <v/>
      </c>
      <c r="E23" s="12" t="str">
        <f t="shared" si="1"/>
        <v/>
      </c>
      <c r="F23" s="34"/>
      <c r="G23" s="13" t="str">
        <f t="shared" si="15"/>
        <v/>
      </c>
      <c r="H23" s="12" t="str">
        <f t="shared" si="2"/>
        <v/>
      </c>
      <c r="I23" s="34"/>
      <c r="J23" s="24" t="str">
        <f t="shared" si="16"/>
        <v/>
      </c>
      <c r="K23" s="187" t="str">
        <f t="shared" si="3"/>
        <v/>
      </c>
      <c r="L23" s="34"/>
      <c r="M23" s="13" t="str">
        <f t="shared" si="4"/>
        <v/>
      </c>
      <c r="N23" s="31" t="str">
        <f t="shared" si="5"/>
        <v/>
      </c>
      <c r="O23" s="34"/>
      <c r="P23" s="13" t="str">
        <f t="shared" si="17"/>
        <v/>
      </c>
      <c r="Q23" s="12" t="str">
        <f t="shared" si="6"/>
        <v/>
      </c>
      <c r="R23" s="34"/>
      <c r="S23" s="18" t="str">
        <f t="shared" si="18"/>
        <v/>
      </c>
      <c r="T23" s="16" t="str">
        <f t="shared" si="19"/>
        <v/>
      </c>
      <c r="U23" s="21" t="str">
        <f t="shared" si="20"/>
        <v/>
      </c>
      <c r="V23" s="37" t="str">
        <f t="shared" si="7"/>
        <v/>
      </c>
      <c r="W23" s="191" t="str">
        <f t="shared" si="8"/>
        <v/>
      </c>
    </row>
    <row r="24" spans="1:23" x14ac:dyDescent="0.25">
      <c r="A24" s="92">
        <v>20</v>
      </c>
      <c r="B24" s="215" t="s">
        <v>193</v>
      </c>
      <c r="C24" s="154">
        <v>2.2000000000000002</v>
      </c>
      <c r="D24" s="157">
        <f t="shared" si="0"/>
        <v>3</v>
      </c>
      <c r="E24" s="146">
        <f t="shared" si="1"/>
        <v>3</v>
      </c>
      <c r="F24" s="154">
        <v>9.64</v>
      </c>
      <c r="G24" s="157">
        <f t="shared" si="15"/>
        <v>3</v>
      </c>
      <c r="H24" s="146">
        <f t="shared" si="2"/>
        <v>3</v>
      </c>
      <c r="I24" s="154">
        <v>16</v>
      </c>
      <c r="J24" s="145">
        <f t="shared" si="16"/>
        <v>7</v>
      </c>
      <c r="K24" s="147">
        <f t="shared" si="3"/>
        <v>7</v>
      </c>
      <c r="L24" s="154">
        <v>46</v>
      </c>
      <c r="M24" s="157">
        <f t="shared" si="4"/>
        <v>7</v>
      </c>
      <c r="N24" s="148">
        <f t="shared" si="5"/>
        <v>6</v>
      </c>
      <c r="O24" s="154">
        <v>4.59</v>
      </c>
      <c r="P24" s="157">
        <f t="shared" si="17"/>
        <v>2</v>
      </c>
      <c r="Q24" s="146">
        <f t="shared" si="6"/>
        <v>2</v>
      </c>
      <c r="R24" s="154" t="s">
        <v>375</v>
      </c>
      <c r="S24" s="158">
        <f t="shared" si="18"/>
        <v>4</v>
      </c>
      <c r="T24" s="151">
        <f t="shared" si="19"/>
        <v>4</v>
      </c>
      <c r="U24" s="152" t="str">
        <f t="shared" si="20"/>
        <v/>
      </c>
      <c r="V24" s="153">
        <f t="shared" si="7"/>
        <v>4.166666666666667</v>
      </c>
      <c r="W24" s="41">
        <f t="shared" si="8"/>
        <v>3</v>
      </c>
    </row>
    <row r="25" spans="1:23" x14ac:dyDescent="0.25">
      <c r="A25" s="92">
        <v>21</v>
      </c>
      <c r="B25" s="173" t="s">
        <v>194</v>
      </c>
      <c r="C25" s="34">
        <v>1.42</v>
      </c>
      <c r="D25" s="13">
        <f t="shared" si="0"/>
        <v>14</v>
      </c>
      <c r="E25" s="12">
        <f t="shared" si="1"/>
        <v>11</v>
      </c>
      <c r="F25" s="34">
        <v>5.95</v>
      </c>
      <c r="G25" s="13">
        <f t="shared" si="15"/>
        <v>14</v>
      </c>
      <c r="H25" s="12">
        <f t="shared" si="2"/>
        <v>11</v>
      </c>
      <c r="I25" s="34">
        <v>5</v>
      </c>
      <c r="J25" s="24">
        <f t="shared" si="16"/>
        <v>12</v>
      </c>
      <c r="K25" s="187">
        <f t="shared" si="3"/>
        <v>10</v>
      </c>
      <c r="L25" s="34">
        <v>20</v>
      </c>
      <c r="M25" s="13">
        <f t="shared" si="4"/>
        <v>14</v>
      </c>
      <c r="N25" s="31">
        <f t="shared" si="5"/>
        <v>11</v>
      </c>
      <c r="O25" s="34">
        <v>6.21</v>
      </c>
      <c r="P25" s="13">
        <f t="shared" si="17"/>
        <v>14</v>
      </c>
      <c r="Q25" s="12">
        <f t="shared" si="6"/>
        <v>11</v>
      </c>
      <c r="R25" s="34" t="s">
        <v>407</v>
      </c>
      <c r="S25" s="18">
        <f t="shared" si="18"/>
        <v>12</v>
      </c>
      <c r="T25" s="16">
        <f t="shared" si="19"/>
        <v>11</v>
      </c>
      <c r="U25" s="21" t="str">
        <f t="shared" si="20"/>
        <v/>
      </c>
      <c r="V25" s="37">
        <f t="shared" si="7"/>
        <v>10.833333333333334</v>
      </c>
      <c r="W25" s="191">
        <f t="shared" si="8"/>
        <v>11</v>
      </c>
    </row>
    <row r="26" spans="1:23" x14ac:dyDescent="0.25">
      <c r="A26" s="92">
        <v>22</v>
      </c>
      <c r="B26" s="134"/>
      <c r="C26" s="34"/>
      <c r="D26" s="13" t="str">
        <f t="shared" si="0"/>
        <v/>
      </c>
      <c r="E26" s="12" t="str">
        <f t="shared" si="1"/>
        <v/>
      </c>
      <c r="F26" s="34"/>
      <c r="G26" s="13" t="str">
        <f t="shared" si="15"/>
        <v/>
      </c>
      <c r="H26" s="12" t="str">
        <f t="shared" si="2"/>
        <v/>
      </c>
      <c r="I26" s="34"/>
      <c r="J26" s="24" t="str">
        <f t="shared" si="16"/>
        <v/>
      </c>
      <c r="K26" s="65" t="str">
        <f t="shared" si="3"/>
        <v/>
      </c>
      <c r="L26" s="34"/>
      <c r="M26" s="13" t="str">
        <f t="shared" si="4"/>
        <v/>
      </c>
      <c r="N26" s="31" t="str">
        <f t="shared" si="5"/>
        <v/>
      </c>
      <c r="O26" s="34"/>
      <c r="P26" s="13" t="str">
        <f t="shared" si="17"/>
        <v/>
      </c>
      <c r="Q26" s="12" t="str">
        <f t="shared" si="6"/>
        <v/>
      </c>
      <c r="R26" s="34"/>
      <c r="S26" s="18" t="str">
        <f t="shared" si="18"/>
        <v/>
      </c>
      <c r="T26" s="16" t="str">
        <f t="shared" si="19"/>
        <v/>
      </c>
      <c r="U26" s="21" t="str">
        <f t="shared" si="20"/>
        <v/>
      </c>
      <c r="V26" s="37" t="str">
        <f t="shared" si="7"/>
        <v/>
      </c>
      <c r="W26" s="41" t="str">
        <f t="shared" si="8"/>
        <v/>
      </c>
    </row>
    <row r="27" spans="1:23" x14ac:dyDescent="0.25">
      <c r="A27" s="92">
        <v>23</v>
      </c>
      <c r="B27" s="134"/>
      <c r="C27" s="34"/>
      <c r="D27" s="13" t="str">
        <f t="shared" si="0"/>
        <v/>
      </c>
      <c r="E27" s="12" t="str">
        <f t="shared" si="1"/>
        <v/>
      </c>
      <c r="F27" s="34"/>
      <c r="G27" s="13" t="str">
        <f t="shared" si="15"/>
        <v/>
      </c>
      <c r="H27" s="12" t="str">
        <f t="shared" si="2"/>
        <v/>
      </c>
      <c r="I27" s="34"/>
      <c r="J27" s="24" t="str">
        <f t="shared" si="16"/>
        <v/>
      </c>
      <c r="K27" s="65" t="str">
        <f t="shared" si="3"/>
        <v/>
      </c>
      <c r="L27" s="34"/>
      <c r="M27" s="13" t="str">
        <f t="shared" si="4"/>
        <v/>
      </c>
      <c r="N27" s="31" t="str">
        <f t="shared" si="5"/>
        <v/>
      </c>
      <c r="O27" s="34"/>
      <c r="P27" s="13" t="str">
        <f t="shared" si="17"/>
        <v/>
      </c>
      <c r="Q27" s="12" t="str">
        <f t="shared" si="6"/>
        <v/>
      </c>
      <c r="R27" s="34"/>
      <c r="S27" s="18" t="str">
        <f t="shared" si="18"/>
        <v/>
      </c>
      <c r="T27" s="16" t="str">
        <f t="shared" si="19"/>
        <v/>
      </c>
      <c r="U27" s="21" t="str">
        <f t="shared" si="20"/>
        <v/>
      </c>
      <c r="V27" s="37" t="str">
        <f t="shared" si="7"/>
        <v/>
      </c>
      <c r="W27" s="41" t="str">
        <f t="shared" si="8"/>
        <v/>
      </c>
    </row>
    <row r="28" spans="1:23" x14ac:dyDescent="0.25">
      <c r="A28" s="92">
        <v>24</v>
      </c>
      <c r="B28" s="134"/>
      <c r="C28" s="34"/>
      <c r="D28" s="13" t="str">
        <f t="shared" si="0"/>
        <v/>
      </c>
      <c r="E28" s="12" t="str">
        <f t="shared" si="1"/>
        <v/>
      </c>
      <c r="F28" s="34"/>
      <c r="G28" s="13" t="str">
        <f t="shared" si="15"/>
        <v/>
      </c>
      <c r="H28" s="12" t="str">
        <f t="shared" si="2"/>
        <v/>
      </c>
      <c r="I28" s="34"/>
      <c r="J28" s="24" t="str">
        <f t="shared" si="16"/>
        <v/>
      </c>
      <c r="K28" s="65" t="str">
        <f t="shared" si="3"/>
        <v/>
      </c>
      <c r="L28" s="34"/>
      <c r="M28" s="13" t="str">
        <f t="shared" si="4"/>
        <v/>
      </c>
      <c r="N28" s="31" t="str">
        <f t="shared" si="5"/>
        <v/>
      </c>
      <c r="O28" s="34"/>
      <c r="P28" s="13" t="str">
        <f t="shared" si="17"/>
        <v/>
      </c>
      <c r="Q28" s="12" t="str">
        <f t="shared" si="6"/>
        <v/>
      </c>
      <c r="R28" s="34"/>
      <c r="S28" s="18" t="str">
        <f t="shared" si="18"/>
        <v/>
      </c>
      <c r="T28" s="16" t="str">
        <f t="shared" si="19"/>
        <v/>
      </c>
      <c r="U28" s="21" t="str">
        <f t="shared" si="20"/>
        <v/>
      </c>
      <c r="V28" s="37" t="str">
        <f t="shared" si="7"/>
        <v/>
      </c>
      <c r="W28" s="41" t="str">
        <f t="shared" si="8"/>
        <v/>
      </c>
    </row>
    <row r="29" spans="1:23" x14ac:dyDescent="0.25">
      <c r="A29" s="92">
        <v>25</v>
      </c>
      <c r="B29" s="134"/>
      <c r="C29" s="34"/>
      <c r="D29" s="13" t="str">
        <f t="shared" si="0"/>
        <v/>
      </c>
      <c r="E29" s="12" t="str">
        <f t="shared" si="1"/>
        <v/>
      </c>
      <c r="F29" s="34"/>
      <c r="G29" s="13" t="str">
        <f t="shared" si="15"/>
        <v/>
      </c>
      <c r="H29" s="12" t="str">
        <f t="shared" si="2"/>
        <v/>
      </c>
      <c r="I29" s="34"/>
      <c r="J29" s="24" t="str">
        <f t="shared" si="16"/>
        <v/>
      </c>
      <c r="K29" s="65" t="str">
        <f t="shared" si="3"/>
        <v/>
      </c>
      <c r="L29" s="34"/>
      <c r="M29" s="13" t="str">
        <f t="shared" si="4"/>
        <v/>
      </c>
      <c r="N29" s="31" t="str">
        <f t="shared" si="5"/>
        <v/>
      </c>
      <c r="O29" s="34"/>
      <c r="P29" s="13" t="str">
        <f t="shared" si="17"/>
        <v/>
      </c>
      <c r="Q29" s="12" t="str">
        <f t="shared" si="6"/>
        <v/>
      </c>
      <c r="R29" s="34"/>
      <c r="S29" s="18" t="str">
        <f t="shared" si="18"/>
        <v/>
      </c>
      <c r="T29" s="16" t="str">
        <f t="shared" si="19"/>
        <v/>
      </c>
      <c r="U29" s="21" t="str">
        <f t="shared" si="20"/>
        <v/>
      </c>
      <c r="V29" s="37" t="str">
        <f t="shared" si="7"/>
        <v/>
      </c>
      <c r="W29" s="41" t="str">
        <f t="shared" si="8"/>
        <v/>
      </c>
    </row>
    <row r="30" spans="1:23" x14ac:dyDescent="0.25">
      <c r="A30" s="92">
        <v>26</v>
      </c>
      <c r="B30" s="134"/>
      <c r="C30" s="34"/>
      <c r="D30" s="13" t="str">
        <f t="shared" si="0"/>
        <v/>
      </c>
      <c r="E30" s="12" t="str">
        <f t="shared" si="1"/>
        <v/>
      </c>
      <c r="F30" s="34"/>
      <c r="G30" s="13" t="str">
        <f t="shared" si="15"/>
        <v/>
      </c>
      <c r="H30" s="12" t="str">
        <f t="shared" si="2"/>
        <v/>
      </c>
      <c r="I30" s="34"/>
      <c r="J30" s="24" t="str">
        <f t="shared" si="16"/>
        <v/>
      </c>
      <c r="K30" s="65" t="str">
        <f t="shared" si="3"/>
        <v/>
      </c>
      <c r="L30" s="34"/>
      <c r="M30" s="13" t="str">
        <f t="shared" si="4"/>
        <v/>
      </c>
      <c r="N30" s="31" t="str">
        <f t="shared" si="5"/>
        <v/>
      </c>
      <c r="O30" s="34"/>
      <c r="P30" s="13" t="str">
        <f t="shared" si="17"/>
        <v/>
      </c>
      <c r="Q30" s="12" t="str">
        <f t="shared" si="6"/>
        <v/>
      </c>
      <c r="R30" s="34"/>
      <c r="S30" s="18" t="str">
        <f t="shared" si="18"/>
        <v/>
      </c>
      <c r="T30" s="16" t="str">
        <f t="shared" si="19"/>
        <v/>
      </c>
      <c r="U30" s="21" t="str">
        <f t="shared" si="20"/>
        <v/>
      </c>
      <c r="V30" s="37" t="str">
        <f t="shared" si="7"/>
        <v/>
      </c>
      <c r="W30" s="41" t="str">
        <f t="shared" si="8"/>
        <v/>
      </c>
    </row>
    <row r="31" spans="1:23" x14ac:dyDescent="0.25">
      <c r="A31" s="92">
        <v>27</v>
      </c>
      <c r="B31" s="125"/>
      <c r="C31" s="34"/>
      <c r="D31" s="13" t="str">
        <f t="shared" si="0"/>
        <v/>
      </c>
      <c r="E31" s="12" t="str">
        <f t="shared" si="1"/>
        <v/>
      </c>
      <c r="F31" s="34"/>
      <c r="G31" s="13" t="str">
        <f t="shared" si="15"/>
        <v/>
      </c>
      <c r="H31" s="12" t="str">
        <f t="shared" si="2"/>
        <v/>
      </c>
      <c r="I31" s="34"/>
      <c r="J31" s="24" t="str">
        <f t="shared" si="16"/>
        <v/>
      </c>
      <c r="K31" s="65" t="str">
        <f t="shared" si="3"/>
        <v/>
      </c>
      <c r="L31" s="34"/>
      <c r="M31" s="13" t="str">
        <f t="shared" si="4"/>
        <v/>
      </c>
      <c r="N31" s="31" t="str">
        <f t="shared" si="5"/>
        <v/>
      </c>
      <c r="O31" s="34"/>
      <c r="P31" s="13" t="str">
        <f t="shared" si="17"/>
        <v/>
      </c>
      <c r="Q31" s="12" t="str">
        <f t="shared" si="6"/>
        <v/>
      </c>
      <c r="R31" s="34"/>
      <c r="S31" s="18" t="str">
        <f t="shared" si="18"/>
        <v/>
      </c>
      <c r="T31" s="16" t="str">
        <f t="shared" si="19"/>
        <v/>
      </c>
      <c r="U31" s="21" t="str">
        <f t="shared" si="20"/>
        <v/>
      </c>
      <c r="V31" s="37" t="str">
        <f t="shared" si="7"/>
        <v/>
      </c>
      <c r="W31" s="41" t="str">
        <f t="shared" si="8"/>
        <v/>
      </c>
    </row>
    <row r="32" spans="1:23" x14ac:dyDescent="0.25">
      <c r="A32" s="92">
        <v>28</v>
      </c>
      <c r="B32" s="124"/>
      <c r="C32" s="34"/>
      <c r="D32" s="13" t="str">
        <f t="shared" si="0"/>
        <v/>
      </c>
      <c r="E32" s="12" t="str">
        <f t="shared" si="1"/>
        <v/>
      </c>
      <c r="F32" s="34"/>
      <c r="G32" s="13" t="str">
        <f t="shared" si="15"/>
        <v/>
      </c>
      <c r="H32" s="12" t="str">
        <f t="shared" si="2"/>
        <v/>
      </c>
      <c r="I32" s="34"/>
      <c r="J32" s="24" t="str">
        <f t="shared" si="16"/>
        <v/>
      </c>
      <c r="K32" s="65" t="str">
        <f t="shared" si="3"/>
        <v/>
      </c>
      <c r="L32" s="34"/>
      <c r="M32" s="13" t="str">
        <f t="shared" si="4"/>
        <v/>
      </c>
      <c r="N32" s="31" t="str">
        <f t="shared" si="5"/>
        <v/>
      </c>
      <c r="O32" s="34"/>
      <c r="P32" s="13" t="str">
        <f t="shared" si="17"/>
        <v/>
      </c>
      <c r="Q32" s="12" t="str">
        <f t="shared" si="6"/>
        <v/>
      </c>
      <c r="R32" s="34"/>
      <c r="S32" s="18" t="str">
        <f t="shared" si="18"/>
        <v/>
      </c>
      <c r="T32" s="16" t="str">
        <f t="shared" si="19"/>
        <v/>
      </c>
      <c r="U32" s="21" t="str">
        <f t="shared" si="20"/>
        <v/>
      </c>
      <c r="V32" s="37" t="str">
        <f t="shared" si="7"/>
        <v/>
      </c>
      <c r="W32" s="41" t="str">
        <f t="shared" si="8"/>
        <v/>
      </c>
    </row>
    <row r="33" spans="1:23" x14ac:dyDescent="0.25">
      <c r="A33" s="92">
        <v>29</v>
      </c>
      <c r="B33" s="126"/>
      <c r="C33" s="34"/>
      <c r="D33" s="13" t="str">
        <f t="shared" si="0"/>
        <v/>
      </c>
      <c r="E33" s="12" t="str">
        <f t="shared" si="1"/>
        <v/>
      </c>
      <c r="F33" s="34"/>
      <c r="G33" s="13" t="str">
        <f t="shared" si="15"/>
        <v/>
      </c>
      <c r="H33" s="12" t="str">
        <f t="shared" si="2"/>
        <v/>
      </c>
      <c r="I33" s="34"/>
      <c r="J33" s="24" t="str">
        <f t="shared" si="16"/>
        <v/>
      </c>
      <c r="K33" s="65" t="str">
        <f t="shared" si="3"/>
        <v/>
      </c>
      <c r="L33" s="34"/>
      <c r="M33" s="13" t="str">
        <f t="shared" si="4"/>
        <v/>
      </c>
      <c r="N33" s="31" t="str">
        <f t="shared" si="5"/>
        <v/>
      </c>
      <c r="O33" s="34"/>
      <c r="P33" s="13" t="str">
        <f t="shared" si="17"/>
        <v/>
      </c>
      <c r="Q33" s="12" t="str">
        <f t="shared" si="6"/>
        <v/>
      </c>
      <c r="R33" s="34"/>
      <c r="S33" s="18" t="str">
        <f t="shared" si="18"/>
        <v/>
      </c>
      <c r="T33" s="16" t="str">
        <f t="shared" si="19"/>
        <v/>
      </c>
      <c r="U33" s="21" t="str">
        <f t="shared" si="20"/>
        <v/>
      </c>
      <c r="V33" s="37" t="str">
        <f t="shared" si="7"/>
        <v/>
      </c>
      <c r="W33" s="41" t="str">
        <f t="shared" si="8"/>
        <v/>
      </c>
    </row>
    <row r="34" spans="1:23" x14ac:dyDescent="0.25">
      <c r="A34" s="94">
        <v>30</v>
      </c>
      <c r="B34" s="96"/>
      <c r="C34" s="33"/>
      <c r="D34" s="14" t="str">
        <f t="shared" si="0"/>
        <v/>
      </c>
      <c r="E34" s="27" t="str">
        <f t="shared" si="1"/>
        <v/>
      </c>
      <c r="F34" s="36"/>
      <c r="G34" s="14" t="str">
        <f t="shared" si="15"/>
        <v/>
      </c>
      <c r="H34" s="27" t="str">
        <f t="shared" si="2"/>
        <v/>
      </c>
      <c r="I34" s="36"/>
      <c r="J34" s="14" t="str">
        <f t="shared" si="16"/>
        <v/>
      </c>
      <c r="K34" s="27" t="str">
        <f t="shared" si="3"/>
        <v/>
      </c>
      <c r="L34" s="36"/>
      <c r="M34" s="14" t="str">
        <f t="shared" si="4"/>
        <v/>
      </c>
      <c r="N34" s="32" t="str">
        <f t="shared" si="5"/>
        <v/>
      </c>
      <c r="O34" s="36"/>
      <c r="P34" s="14" t="str">
        <f t="shared" si="17"/>
        <v/>
      </c>
      <c r="Q34" s="27" t="str">
        <f t="shared" si="6"/>
        <v/>
      </c>
      <c r="R34" s="36"/>
      <c r="S34" s="19" t="str">
        <f t="shared" si="18"/>
        <v/>
      </c>
      <c r="T34" s="17" t="str">
        <f t="shared" si="19"/>
        <v/>
      </c>
      <c r="U34" s="74" t="str">
        <f t="shared" si="20"/>
        <v/>
      </c>
      <c r="V34" s="107" t="str">
        <f t="shared" si="7"/>
        <v/>
      </c>
      <c r="W34" s="108" t="str">
        <f t="shared" si="8"/>
        <v/>
      </c>
    </row>
    <row r="35" spans="1:23" x14ac:dyDescent="0.25">
      <c r="J35" s="106"/>
      <c r="V35" s="106"/>
    </row>
  </sheetData>
  <mergeCells count="21">
    <mergeCell ref="Q3:Q4"/>
    <mergeCell ref="R3:S3"/>
    <mergeCell ref="T3:T4"/>
    <mergeCell ref="U3:U4"/>
    <mergeCell ref="V3:V4"/>
    <mergeCell ref="W2:W4"/>
    <mergeCell ref="A3:A4"/>
    <mergeCell ref="B3:B4"/>
    <mergeCell ref="C3:D3"/>
    <mergeCell ref="E3:E4"/>
    <mergeCell ref="F3:G3"/>
    <mergeCell ref="O3:P3"/>
    <mergeCell ref="A2:B2"/>
    <mergeCell ref="C2:N2"/>
    <mergeCell ref="O2:T2"/>
    <mergeCell ref="U2:V2"/>
    <mergeCell ref="H3:H4"/>
    <mergeCell ref="I3:J3"/>
    <mergeCell ref="K3:K4"/>
    <mergeCell ref="L3:M3"/>
    <mergeCell ref="N3:N4"/>
  </mergeCells>
  <pageMargins left="0.78740157480314965" right="0.19685039370078741" top="0.78740157480314965" bottom="0.39370078740157483" header="0" footer="0"/>
  <pageSetup paperSize="9" orientation="landscape" horizontalDpi="4294967293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50"/>
  <sheetViews>
    <sheetView zoomScaleNormal="100" workbookViewId="0">
      <selection activeCell="W21" sqref="W21"/>
    </sheetView>
  </sheetViews>
  <sheetFormatPr defaultColWidth="9" defaultRowHeight="13.8" x14ac:dyDescent="0.25"/>
  <cols>
    <col min="1" max="1" width="3.19921875" style="1" customWidth="1"/>
    <col min="2" max="2" width="22.5" style="2" customWidth="1"/>
    <col min="3" max="3" width="7.3984375" style="1" bestFit="1" customWidth="1"/>
    <col min="4" max="4" width="4.5" style="1" bestFit="1" customWidth="1"/>
    <col min="5" max="5" width="3.5" style="1" hidden="1" customWidth="1"/>
    <col min="6" max="6" width="7.3984375" style="1" bestFit="1" customWidth="1"/>
    <col min="7" max="7" width="4.5" style="1" bestFit="1" customWidth="1"/>
    <col min="8" max="8" width="3.5" style="1" hidden="1" customWidth="1"/>
    <col min="9" max="9" width="7.3984375" style="1" bestFit="1" customWidth="1"/>
    <col min="10" max="10" width="4.5" style="1" bestFit="1" customWidth="1"/>
    <col min="11" max="11" width="3.5" style="1" hidden="1" customWidth="1"/>
    <col min="12" max="12" width="7.3984375" style="1" bestFit="1" customWidth="1"/>
    <col min="13" max="13" width="4.5" style="1" bestFit="1" customWidth="1"/>
    <col min="14" max="14" width="3.5" style="1" hidden="1" customWidth="1"/>
    <col min="15" max="15" width="7.3984375" style="1" bestFit="1" customWidth="1"/>
    <col min="16" max="16" width="4.5" style="1" bestFit="1" customWidth="1"/>
    <col min="17" max="17" width="3.5" style="1" hidden="1" customWidth="1"/>
    <col min="18" max="18" width="7.3984375" style="1" bestFit="1" customWidth="1"/>
    <col min="19" max="19" width="4.5" style="1" bestFit="1" customWidth="1"/>
    <col min="20" max="21" width="3.5" style="1" hidden="1" customWidth="1"/>
    <col min="22" max="22" width="5.59765625" style="1" customWidth="1"/>
    <col min="23" max="23" width="10.59765625" style="11" bestFit="1" customWidth="1"/>
    <col min="24" max="16384" width="9" style="2"/>
  </cols>
  <sheetData>
    <row r="1" spans="1:24" ht="14.4" thickBot="1" x14ac:dyDescent="0.3">
      <c r="B1" s="2" t="s">
        <v>133</v>
      </c>
      <c r="V1" s="47"/>
    </row>
    <row r="2" spans="1:24" ht="12" customHeight="1" x14ac:dyDescent="0.25">
      <c r="A2" s="263"/>
      <c r="B2" s="264"/>
      <c r="C2" s="253" t="s">
        <v>11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6" t="s">
        <v>12</v>
      </c>
      <c r="P2" s="254"/>
      <c r="Q2" s="254"/>
      <c r="R2" s="254"/>
      <c r="S2" s="254"/>
      <c r="T2" s="257"/>
      <c r="U2" s="273"/>
      <c r="V2" s="274"/>
      <c r="W2" s="260" t="s">
        <v>7</v>
      </c>
    </row>
    <row r="3" spans="1:24" ht="36" customHeight="1" x14ac:dyDescent="0.25">
      <c r="A3" s="279" t="s">
        <v>8</v>
      </c>
      <c r="B3" s="277" t="s">
        <v>3</v>
      </c>
      <c r="C3" s="281" t="s">
        <v>15</v>
      </c>
      <c r="D3" s="252"/>
      <c r="E3" s="265" t="s">
        <v>9</v>
      </c>
      <c r="F3" s="252" t="s">
        <v>34</v>
      </c>
      <c r="G3" s="252"/>
      <c r="H3" s="258" t="s">
        <v>9</v>
      </c>
      <c r="I3" s="252" t="s">
        <v>17</v>
      </c>
      <c r="J3" s="252"/>
      <c r="K3" s="265" t="s">
        <v>9</v>
      </c>
      <c r="L3" s="252" t="s">
        <v>13</v>
      </c>
      <c r="M3" s="252"/>
      <c r="N3" s="267" t="s">
        <v>9</v>
      </c>
      <c r="O3" s="281" t="s">
        <v>16</v>
      </c>
      <c r="P3" s="252"/>
      <c r="Q3" s="265" t="s">
        <v>9</v>
      </c>
      <c r="R3" s="252" t="s">
        <v>29</v>
      </c>
      <c r="S3" s="252"/>
      <c r="T3" s="269" t="s">
        <v>9</v>
      </c>
      <c r="U3" s="271" t="s">
        <v>10</v>
      </c>
      <c r="V3" s="275" t="s">
        <v>2</v>
      </c>
      <c r="W3" s="261"/>
      <c r="X3" s="39"/>
    </row>
    <row r="4" spans="1:24" ht="12.75" customHeight="1" thickBot="1" x14ac:dyDescent="0.3">
      <c r="A4" s="280"/>
      <c r="B4" s="282"/>
      <c r="C4" s="46" t="s">
        <v>5</v>
      </c>
      <c r="D4" s="43" t="s">
        <v>1</v>
      </c>
      <c r="E4" s="266"/>
      <c r="F4" s="49" t="s">
        <v>5</v>
      </c>
      <c r="G4" s="43" t="s">
        <v>1</v>
      </c>
      <c r="H4" s="259"/>
      <c r="I4" s="45" t="s">
        <v>5</v>
      </c>
      <c r="J4" s="43" t="s">
        <v>1</v>
      </c>
      <c r="K4" s="266"/>
      <c r="L4" s="49" t="s">
        <v>5</v>
      </c>
      <c r="M4" s="43" t="s">
        <v>1</v>
      </c>
      <c r="N4" s="268"/>
      <c r="O4" s="44" t="s">
        <v>5</v>
      </c>
      <c r="P4" s="43" t="s">
        <v>1</v>
      </c>
      <c r="Q4" s="266"/>
      <c r="R4" s="49" t="s">
        <v>5</v>
      </c>
      <c r="S4" s="43" t="s">
        <v>1</v>
      </c>
      <c r="T4" s="270"/>
      <c r="U4" s="272"/>
      <c r="V4" s="276"/>
      <c r="W4" s="262"/>
    </row>
    <row r="5" spans="1:24" x14ac:dyDescent="0.25">
      <c r="A5" s="25">
        <v>1</v>
      </c>
      <c r="B5" s="70" t="s">
        <v>48</v>
      </c>
      <c r="C5" s="34">
        <v>1.94</v>
      </c>
      <c r="D5" s="24">
        <f t="shared" ref="D5:D6" si="0">IF(C5="nav","nav",IF(C5="","",COUNTIF(C$5:C$42,"&gt;"&amp;C5)+1))</f>
        <v>8</v>
      </c>
      <c r="E5" s="213" t="str">
        <f t="shared" ref="E5:E6" si="1">IF(OR(U5="nav"),"nav",IF(C5="","",COUNTIFS(C$5:C$34,"&gt;"&amp;C5,U$5:U$34,"&lt;&gt;nav")+1))</f>
        <v>nav</v>
      </c>
      <c r="F5" s="34">
        <v>7.75</v>
      </c>
      <c r="G5" s="24">
        <f t="shared" ref="G5:G6" si="2">IF(F5="nav","nav",IF(F5="","",COUNTIF(F$5:F$42,"&gt;"&amp;F5)+1))</f>
        <v>7</v>
      </c>
      <c r="H5" s="213" t="str">
        <f t="shared" ref="H5:H6" si="3">IF(OR(U5="nav"),"nav",IF(F5="","",COUNTIFS(F$5:F$34,"&gt;"&amp;F5,U$5:U$34,"&lt;&gt;nav")+1))</f>
        <v>nav</v>
      </c>
      <c r="I5" s="34">
        <v>4</v>
      </c>
      <c r="J5" s="24">
        <f t="shared" ref="J5:J6" si="4">IF(I5="nav","nav",IF(I5="","",COUNTIF(I$5:I$42,"&gt;"&amp;I5)+1))</f>
        <v>9</v>
      </c>
      <c r="K5" s="213" t="str">
        <f t="shared" ref="K5:K6" si="5">IF(OR(U5="nav"),"nav",IF(I5="","",COUNTIFS(I$5:I$34,"&gt;"&amp;I5,U$5:U$34,"&lt;&gt;nav")+1))</f>
        <v>nav</v>
      </c>
      <c r="L5" s="34">
        <v>36</v>
      </c>
      <c r="M5" s="24">
        <f t="shared" ref="M5:M6" si="6">IF(L5="nav","nav",IF(L5="","",COUNTIF(L$5:L$42,"&gt;"&amp;L5)+1))</f>
        <v>19</v>
      </c>
      <c r="N5" s="214" t="str">
        <f t="shared" ref="N5:N6" si="7">IF(OR(U5="nav"),"nav",IF(L5="","",COUNTIFS(L$5:L$34,"&gt;"&amp;L5,U$5:U$34,"&lt;&gt;nav")+1))</f>
        <v>nav</v>
      </c>
      <c r="O5" s="34" t="s">
        <v>369</v>
      </c>
      <c r="P5" s="24" t="str">
        <f t="shared" ref="P5:P6" si="8">IF(O5="nav","nav",IF(O5="","",COUNTIF(O$5:O$42,"&lt;"&amp;O5)+1))</f>
        <v>nav</v>
      </c>
      <c r="Q5" s="213" t="str">
        <f t="shared" ref="Q5:Q6" si="9">IF(OR(U5="nav"),"nav",IF(O5="","",COUNTIFS(O$5:O$34,"&lt;"&amp;O5,U$5:U$34,"&lt;&gt;nav")+1))</f>
        <v>nav</v>
      </c>
      <c r="R5" s="34" t="s">
        <v>408</v>
      </c>
      <c r="S5" s="23">
        <f t="shared" ref="S5:S6" si="10">IF(R5="nav","nav",IF(R5="","",COUNTIF(R$5:R$42,"&lt;"&amp;R5)+1))</f>
        <v>9</v>
      </c>
      <c r="T5" s="20" t="str">
        <f>IF(OR(U5="nav"),"nav",IF(R5="","",COUNTIFS(R$5:R$34,"&lt;"&amp;R5,U$5:U$34,"&lt;&gt;nav")+1))</f>
        <v>nav</v>
      </c>
      <c r="U5" s="21" t="str">
        <f>IF(OR(D5="nav",G5="nav",J5="nav",M5="nav",P5="nav",S5="nav"),"nav","")</f>
        <v>nav</v>
      </c>
      <c r="V5" s="37" t="str">
        <f t="shared" ref="V5:V6" si="11">IF(OR(AND(D5="",G5="",M5="",P5="",S5="",J5=""),U5="nav"),"",AVERAGE(E5,H5,K5,N5,Q5,T5))</f>
        <v/>
      </c>
      <c r="W5" s="190" t="str">
        <f t="shared" ref="W5:W6" si="12">IF(OR(V5="",V5="nav"),"",COUNTIF(V$5:V$42,"&lt;"&amp;V5)+1)</f>
        <v/>
      </c>
    </row>
    <row r="6" spans="1:24" x14ac:dyDescent="0.25">
      <c r="A6" s="15">
        <v>2</v>
      </c>
      <c r="B6" s="136" t="s">
        <v>49</v>
      </c>
      <c r="C6" s="34"/>
      <c r="D6" s="24" t="str">
        <f t="shared" si="0"/>
        <v/>
      </c>
      <c r="E6" s="12" t="str">
        <f t="shared" si="1"/>
        <v/>
      </c>
      <c r="F6" s="34"/>
      <c r="G6" s="24" t="str">
        <f t="shared" si="2"/>
        <v/>
      </c>
      <c r="H6" s="12" t="str">
        <f t="shared" si="3"/>
        <v/>
      </c>
      <c r="I6" s="34"/>
      <c r="J6" s="24" t="str">
        <f t="shared" si="4"/>
        <v/>
      </c>
      <c r="K6" s="213" t="str">
        <f t="shared" si="5"/>
        <v/>
      </c>
      <c r="L6" s="34"/>
      <c r="M6" s="24" t="str">
        <f t="shared" si="6"/>
        <v/>
      </c>
      <c r="N6" s="31" t="str">
        <f t="shared" si="7"/>
        <v/>
      </c>
      <c r="O6" s="34"/>
      <c r="P6" s="24" t="str">
        <f t="shared" si="8"/>
        <v/>
      </c>
      <c r="Q6" s="12" t="str">
        <f t="shared" si="9"/>
        <v/>
      </c>
      <c r="R6" s="34"/>
      <c r="S6" s="23" t="str">
        <f t="shared" si="10"/>
        <v/>
      </c>
      <c r="T6" s="16" t="str">
        <f t="shared" ref="T6" si="13">IF(OR(U6="nav"),"nav",IF(R6="","",COUNTIFS(R$5:R$34,"&lt;"&amp;R6,U$5:U$34,"&lt;&gt;nav")+1))</f>
        <v/>
      </c>
      <c r="U6" s="21" t="str">
        <f t="shared" ref="U6" si="14">IF(OR(D6="nav",G6="nav",J6="nav",M6="nav",P6="nav",S6="nav"),"nav","")</f>
        <v/>
      </c>
      <c r="V6" s="37" t="str">
        <f t="shared" si="11"/>
        <v/>
      </c>
      <c r="W6" s="191" t="str">
        <f t="shared" si="12"/>
        <v/>
      </c>
    </row>
    <row r="7" spans="1:24" x14ac:dyDescent="0.25">
      <c r="A7" s="15">
        <v>3</v>
      </c>
      <c r="B7" s="120" t="s">
        <v>107</v>
      </c>
      <c r="C7" s="34">
        <v>2.02</v>
      </c>
      <c r="D7" s="24">
        <f t="shared" ref="D7:D42" si="15">IF(C7="nav","nav",IF(C7="","",COUNTIF(C$5:C$42,"&gt;"&amp;C7)+1))</f>
        <v>5</v>
      </c>
      <c r="E7" s="12">
        <f t="shared" ref="E7:E33" si="16">IF(OR(U7="nav"),"nav",IF(C7="","",COUNTIFS(C$5:C$34,"&gt;"&amp;C7,U$5:U$34,"&lt;&gt;nav")+1))</f>
        <v>5</v>
      </c>
      <c r="F7" s="34">
        <v>8.7200000000000006</v>
      </c>
      <c r="G7" s="24">
        <f t="shared" ref="G7:G42" si="17">IF(F7="nav","nav",IF(F7="","",COUNTIF(F$5:F$42,"&gt;"&amp;F7)+1))</f>
        <v>3</v>
      </c>
      <c r="H7" s="12">
        <f t="shared" ref="H7:H33" si="18">IF(OR(U7="nav"),"nav",IF(F7="","",COUNTIFS(F$5:F$34,"&gt;"&amp;F7,U$5:U$34,"&lt;&gt;nav")+1))</f>
        <v>3</v>
      </c>
      <c r="I7" s="34">
        <v>3</v>
      </c>
      <c r="J7" s="24">
        <f t="shared" ref="J7:J42" si="19">IF(I7="nav","nav",IF(I7="","",COUNTIF(I$5:I$42,"&gt;"&amp;I7)+1))</f>
        <v>11</v>
      </c>
      <c r="K7" s="213">
        <f t="shared" ref="K7:K33" si="20">IF(OR(U7="nav"),"nav",IF(I7="","",COUNTIFS(I$5:I$34,"&gt;"&amp;I7,U$5:U$34,"&lt;&gt;nav")+1))</f>
        <v>6</v>
      </c>
      <c r="L7" s="34">
        <v>54</v>
      </c>
      <c r="M7" s="24">
        <f t="shared" ref="M7:M42" si="21">IF(L7="nav","nav",IF(L7="","",COUNTIF(L$5:L$42,"&gt;"&amp;L7)+1))</f>
        <v>5</v>
      </c>
      <c r="N7" s="31">
        <f t="shared" ref="N7:N33" si="22">IF(OR(U7="nav"),"nav",IF(L7="","",COUNTIFS(L$5:L$34,"&gt;"&amp;L7,U$5:U$34,"&lt;&gt;nav")+1))</f>
        <v>5</v>
      </c>
      <c r="O7" s="34">
        <v>5.0999999999999996</v>
      </c>
      <c r="P7" s="24">
        <f>IF(O7="nav","nav",IF(O7="","",COUNTIF(O$5:O$42,"&lt;"&amp;O7)+1))</f>
        <v>4</v>
      </c>
      <c r="Q7" s="12">
        <f t="shared" ref="Q7:Q33" si="23">IF(OR(U7="nav"),"nav",IF(O7="","",COUNTIFS(O$5:O$34,"&lt;"&amp;O7,U$5:U$34,"&lt;&gt;nav")+1))</f>
        <v>4</v>
      </c>
      <c r="R7" s="34" t="s">
        <v>412</v>
      </c>
      <c r="S7" s="23">
        <f t="shared" ref="S7:S42" si="24">IF(R7="nav","nav",IF(R7="","",COUNTIF(R$5:R$42,"&lt;"&amp;R7)+1))</f>
        <v>4</v>
      </c>
      <c r="T7" s="16">
        <f t="shared" ref="T7:T37" si="25">IF(OR(U7="nav"),"nav",IF(R7="","",COUNTIFS(R$5:R$34,"&lt;"&amp;R7,U$5:U$34,"&lt;&gt;nav")+1))</f>
        <v>4</v>
      </c>
      <c r="U7" s="21" t="str">
        <f t="shared" ref="U7:U37" si="26">IF(OR(D7="nav",G7="nav",J7="nav",M7="nav",P7="nav",S7="nav"),"nav","")</f>
        <v/>
      </c>
      <c r="V7" s="37">
        <f t="shared" ref="V7:V33" si="27">IF(OR(AND(D7="",G7="",M7="",P7="",S7="",J7=""),U7="nav"),"",AVERAGE(E7,H7,K7,N7,Q7,T7))</f>
        <v>4.5</v>
      </c>
      <c r="W7" s="208">
        <f>IF(OR(V7="",V7="nav"),"",COUNTIF(V$5:V$42,"&lt;"&amp;V7)+1)</f>
        <v>4</v>
      </c>
    </row>
    <row r="8" spans="1:24" x14ac:dyDescent="0.25">
      <c r="A8" s="15">
        <v>4</v>
      </c>
      <c r="B8" s="70" t="s">
        <v>108</v>
      </c>
      <c r="C8" s="34"/>
      <c r="D8" s="24" t="str">
        <f t="shared" si="15"/>
        <v/>
      </c>
      <c r="E8" s="12" t="str">
        <f t="shared" si="16"/>
        <v/>
      </c>
      <c r="F8" s="34"/>
      <c r="G8" s="24" t="str">
        <f t="shared" si="17"/>
        <v/>
      </c>
      <c r="H8" s="12" t="str">
        <f t="shared" si="18"/>
        <v/>
      </c>
      <c r="I8" s="34"/>
      <c r="J8" s="24" t="str">
        <f t="shared" si="19"/>
        <v/>
      </c>
      <c r="K8" s="213" t="str">
        <f t="shared" si="20"/>
        <v/>
      </c>
      <c r="L8" s="34"/>
      <c r="M8" s="24" t="str">
        <f t="shared" si="21"/>
        <v/>
      </c>
      <c r="N8" s="31" t="str">
        <f t="shared" si="22"/>
        <v/>
      </c>
      <c r="O8" s="34"/>
      <c r="P8" s="24" t="str">
        <f t="shared" ref="P8:P42" si="28">IF(O8="nav","nav",IF(O8="","",COUNTIF(O$5:O$42,"&lt;"&amp;O8)+1))</f>
        <v/>
      </c>
      <c r="Q8" s="12" t="str">
        <f t="shared" si="23"/>
        <v/>
      </c>
      <c r="R8" s="34"/>
      <c r="S8" s="23" t="str">
        <f t="shared" si="24"/>
        <v/>
      </c>
      <c r="T8" s="16" t="str">
        <f t="shared" si="25"/>
        <v/>
      </c>
      <c r="U8" s="21" t="str">
        <f t="shared" si="26"/>
        <v/>
      </c>
      <c r="V8" s="37" t="str">
        <f t="shared" si="27"/>
        <v/>
      </c>
      <c r="W8" s="192" t="str">
        <f t="shared" ref="W8:W42" si="29">IF(OR(V8="",V8="nav"),"",COUNTIF(V$5:V$42,"&lt;"&amp;V8)+1)</f>
        <v/>
      </c>
    </row>
    <row r="9" spans="1:24" x14ac:dyDescent="0.25">
      <c r="A9" s="143">
        <v>5</v>
      </c>
      <c r="B9" s="70" t="s">
        <v>50</v>
      </c>
      <c r="C9" s="34">
        <v>2.16</v>
      </c>
      <c r="D9" s="24">
        <f t="shared" ref="D9" si="30">IF(C9="nav","nav",IF(C9="","",COUNTIF(C$5:C$42,"&gt;"&amp;C9)+1))</f>
        <v>1</v>
      </c>
      <c r="E9" s="12">
        <f t="shared" si="16"/>
        <v>1</v>
      </c>
      <c r="F9" s="34">
        <v>9.1999999999999993</v>
      </c>
      <c r="G9" s="24">
        <f t="shared" ref="G9" si="31">IF(F9="nav","nav",IF(F9="","",COUNTIF(F$5:F$42,"&gt;"&amp;F9)+1))</f>
        <v>1</v>
      </c>
      <c r="H9" s="12">
        <f t="shared" si="18"/>
        <v>1</v>
      </c>
      <c r="I9" s="34">
        <v>3</v>
      </c>
      <c r="J9" s="24">
        <f t="shared" ref="J9" si="32">IF(I9="nav","nav",IF(I9="","",COUNTIF(I$5:I$42,"&gt;"&amp;I9)+1))</f>
        <v>11</v>
      </c>
      <c r="K9" s="213">
        <f t="shared" si="20"/>
        <v>6</v>
      </c>
      <c r="L9" s="34">
        <v>51</v>
      </c>
      <c r="M9" s="24">
        <f t="shared" ref="M9" si="33">IF(L9="nav","nav",IF(L9="","",COUNTIF(L$5:L$42,"&gt;"&amp;L9)+1))</f>
        <v>7</v>
      </c>
      <c r="N9" s="31">
        <f t="shared" si="22"/>
        <v>7</v>
      </c>
      <c r="O9" s="34">
        <v>5.43</v>
      </c>
      <c r="P9" s="24">
        <f t="shared" ref="P9" si="34">IF(O9="nav","nav",IF(O9="","",COUNTIF(O$5:O$42,"&lt;"&amp;O9)+1))</f>
        <v>12</v>
      </c>
      <c r="Q9" s="12">
        <f t="shared" si="23"/>
        <v>9</v>
      </c>
      <c r="R9" s="34" t="s">
        <v>413</v>
      </c>
      <c r="S9" s="23">
        <f t="shared" ref="S9" si="35">IF(R9="nav","nav",IF(R9="","",COUNTIF(R$5:R$42,"&lt;"&amp;R9)+1))</f>
        <v>14</v>
      </c>
      <c r="T9" s="16">
        <f t="shared" ref="T9" si="36">IF(OR(U9="nav"),"nav",IF(R9="","",COUNTIFS(R$5:R$34,"&lt;"&amp;R9,U$5:U$34,"&lt;&gt;nav")+1))</f>
        <v>10</v>
      </c>
      <c r="U9" s="21" t="str">
        <f t="shared" ref="U9" si="37">IF(OR(D9="nav",G9="nav",J9="nav",M9="nav",P9="nav",S9="nav"),"nav","")</f>
        <v/>
      </c>
      <c r="V9" s="37">
        <f t="shared" si="27"/>
        <v>5.666666666666667</v>
      </c>
      <c r="W9" s="191">
        <f t="shared" ref="W9" si="38">IF(OR(V9="",V9="nav"),"",COUNTIF(V$5:V$42,"&lt;"&amp;V9)+1)</f>
        <v>5</v>
      </c>
    </row>
    <row r="10" spans="1:24" x14ac:dyDescent="0.25">
      <c r="A10" s="15">
        <v>6</v>
      </c>
      <c r="B10" s="70" t="s">
        <v>51</v>
      </c>
      <c r="C10" s="34">
        <v>1.87</v>
      </c>
      <c r="D10" s="24">
        <f t="shared" si="15"/>
        <v>9</v>
      </c>
      <c r="E10" s="12">
        <f t="shared" si="16"/>
        <v>7</v>
      </c>
      <c r="F10" s="34">
        <v>7.36</v>
      </c>
      <c r="G10" s="24">
        <f t="shared" si="17"/>
        <v>10</v>
      </c>
      <c r="H10" s="12">
        <f t="shared" si="18"/>
        <v>9</v>
      </c>
      <c r="I10" s="34">
        <v>3</v>
      </c>
      <c r="J10" s="24">
        <f t="shared" si="19"/>
        <v>11</v>
      </c>
      <c r="K10" s="213">
        <f t="shared" si="20"/>
        <v>6</v>
      </c>
      <c r="L10" s="34">
        <v>51</v>
      </c>
      <c r="M10" s="24">
        <f t="shared" si="21"/>
        <v>7</v>
      </c>
      <c r="N10" s="31">
        <f t="shared" si="22"/>
        <v>7</v>
      </c>
      <c r="O10" s="34">
        <v>5.5</v>
      </c>
      <c r="P10" s="24">
        <f t="shared" si="28"/>
        <v>13</v>
      </c>
      <c r="Q10" s="12">
        <f t="shared" si="23"/>
        <v>10</v>
      </c>
      <c r="R10" s="34" t="s">
        <v>414</v>
      </c>
      <c r="S10" s="23">
        <f t="shared" si="24"/>
        <v>10</v>
      </c>
      <c r="T10" s="16">
        <f t="shared" si="25"/>
        <v>7</v>
      </c>
      <c r="U10" s="21" t="str">
        <f t="shared" si="26"/>
        <v/>
      </c>
      <c r="V10" s="37">
        <f t="shared" si="27"/>
        <v>7.666666666666667</v>
      </c>
      <c r="W10" s="208">
        <f t="shared" si="29"/>
        <v>8</v>
      </c>
    </row>
    <row r="11" spans="1:24" x14ac:dyDescent="0.25">
      <c r="A11" s="15">
        <v>7</v>
      </c>
      <c r="B11" s="70" t="s">
        <v>52</v>
      </c>
      <c r="C11" s="34"/>
      <c r="D11" s="24" t="str">
        <f t="shared" si="15"/>
        <v/>
      </c>
      <c r="E11" s="12" t="str">
        <f t="shared" si="16"/>
        <v/>
      </c>
      <c r="F11" s="34"/>
      <c r="G11" s="24" t="str">
        <f t="shared" si="17"/>
        <v/>
      </c>
      <c r="H11" s="12" t="str">
        <f t="shared" si="18"/>
        <v/>
      </c>
      <c r="I11" s="34"/>
      <c r="J11" s="24" t="str">
        <f t="shared" si="19"/>
        <v/>
      </c>
      <c r="K11" s="213" t="str">
        <f t="shared" si="20"/>
        <v/>
      </c>
      <c r="L11" s="34"/>
      <c r="M11" s="24" t="str">
        <f t="shared" si="21"/>
        <v/>
      </c>
      <c r="N11" s="31" t="str">
        <f t="shared" si="22"/>
        <v/>
      </c>
      <c r="O11" s="34"/>
      <c r="P11" s="24" t="str">
        <f t="shared" si="28"/>
        <v/>
      </c>
      <c r="Q11" s="12" t="str">
        <f t="shared" si="23"/>
        <v/>
      </c>
      <c r="R11" s="34"/>
      <c r="S11" s="23" t="str">
        <f t="shared" si="24"/>
        <v/>
      </c>
      <c r="T11" s="16" t="str">
        <f t="shared" si="25"/>
        <v/>
      </c>
      <c r="U11" s="21" t="str">
        <f t="shared" si="26"/>
        <v/>
      </c>
      <c r="V11" s="37" t="str">
        <f t="shared" si="27"/>
        <v/>
      </c>
      <c r="W11" s="192" t="str">
        <f t="shared" si="29"/>
        <v/>
      </c>
    </row>
    <row r="12" spans="1:24" x14ac:dyDescent="0.25">
      <c r="A12" s="15">
        <v>8</v>
      </c>
      <c r="B12" s="70" t="s">
        <v>56</v>
      </c>
      <c r="C12" s="34"/>
      <c r="D12" s="24" t="str">
        <f t="shared" ref="D12" si="39">IF(C12="nav","nav",IF(C12="","",COUNTIF(C$5:C$42,"&gt;"&amp;C12)+1))</f>
        <v/>
      </c>
      <c r="E12" s="12" t="str">
        <f t="shared" si="16"/>
        <v/>
      </c>
      <c r="F12" s="34"/>
      <c r="G12" s="24" t="str">
        <f t="shared" ref="G12" si="40">IF(F12="nav","nav",IF(F12="","",COUNTIF(F$5:F$42,"&gt;"&amp;F12)+1))</f>
        <v/>
      </c>
      <c r="H12" s="12" t="str">
        <f t="shared" si="18"/>
        <v/>
      </c>
      <c r="I12" s="34"/>
      <c r="J12" s="24" t="str">
        <f t="shared" ref="J12" si="41">IF(I12="nav","nav",IF(I12="","",COUNTIF(I$5:I$42,"&gt;"&amp;I12)+1))</f>
        <v/>
      </c>
      <c r="K12" s="213" t="str">
        <f t="shared" si="20"/>
        <v/>
      </c>
      <c r="L12" s="34"/>
      <c r="M12" s="24" t="str">
        <f t="shared" ref="M12" si="42">IF(L12="nav","nav",IF(L12="","",COUNTIF(L$5:L$42,"&gt;"&amp;L12)+1))</f>
        <v/>
      </c>
      <c r="N12" s="31" t="str">
        <f t="shared" si="22"/>
        <v/>
      </c>
      <c r="O12" s="34"/>
      <c r="P12" s="24" t="str">
        <f t="shared" ref="P12" si="43">IF(O12="nav","nav",IF(O12="","",COUNTIF(O$5:O$42,"&lt;"&amp;O12)+1))</f>
        <v/>
      </c>
      <c r="Q12" s="12" t="str">
        <f t="shared" si="23"/>
        <v/>
      </c>
      <c r="R12" s="34"/>
      <c r="S12" s="23" t="str">
        <f t="shared" ref="S12" si="44">IF(R12="nav","nav",IF(R12="","",COUNTIF(R$5:R$42,"&lt;"&amp;R12)+1))</f>
        <v/>
      </c>
      <c r="T12" s="16" t="str">
        <f t="shared" ref="T12" si="45">IF(OR(U12="nav"),"nav",IF(R12="","",COUNTIFS(R$5:R$34,"&lt;"&amp;R12,U$5:U$34,"&lt;&gt;nav")+1))</f>
        <v/>
      </c>
      <c r="U12" s="21" t="str">
        <f t="shared" ref="U12" si="46">IF(OR(D12="nav",G12="nav",J12="nav",M12="nav",P12="nav",S12="nav"),"nav","")</f>
        <v/>
      </c>
      <c r="V12" s="37" t="str">
        <f t="shared" si="27"/>
        <v/>
      </c>
      <c r="W12" s="191" t="str">
        <f t="shared" ref="W12" si="47">IF(OR(V12="",V12="nav"),"",COUNTIF(V$5:V$42,"&lt;"&amp;V12)+1)</f>
        <v/>
      </c>
    </row>
    <row r="13" spans="1:24" x14ac:dyDescent="0.25">
      <c r="A13" s="15">
        <v>9</v>
      </c>
      <c r="B13" s="70" t="s">
        <v>53</v>
      </c>
      <c r="C13" s="34">
        <v>1.74</v>
      </c>
      <c r="D13" s="24">
        <f t="shared" si="15"/>
        <v>16</v>
      </c>
      <c r="E13" s="213">
        <f t="shared" si="16"/>
        <v>12</v>
      </c>
      <c r="F13" s="34">
        <v>6.82</v>
      </c>
      <c r="G13" s="24">
        <f t="shared" si="17"/>
        <v>16</v>
      </c>
      <c r="H13" s="213">
        <f t="shared" si="18"/>
        <v>13</v>
      </c>
      <c r="I13" s="34">
        <v>0</v>
      </c>
      <c r="J13" s="24">
        <f t="shared" si="19"/>
        <v>18</v>
      </c>
      <c r="K13" s="213">
        <f t="shared" si="20"/>
        <v>12</v>
      </c>
      <c r="L13" s="34">
        <v>42</v>
      </c>
      <c r="M13" s="24">
        <f t="shared" si="21"/>
        <v>10</v>
      </c>
      <c r="N13" s="214">
        <f t="shared" si="22"/>
        <v>9</v>
      </c>
      <c r="O13" s="34">
        <v>5.78</v>
      </c>
      <c r="P13" s="24">
        <f t="shared" si="28"/>
        <v>17</v>
      </c>
      <c r="Q13" s="213">
        <f t="shared" si="23"/>
        <v>13</v>
      </c>
      <c r="R13" s="34" t="s">
        <v>415</v>
      </c>
      <c r="S13" s="23">
        <f t="shared" si="24"/>
        <v>23</v>
      </c>
      <c r="T13" s="20">
        <f>IF(OR(U13="nav"),"nav",IF(R13="","",COUNTIFS(R$5:R$34,"&lt;"&amp;R13,U$5:U$34,"&lt;&gt;nav")+1))</f>
        <v>16</v>
      </c>
      <c r="U13" s="21" t="str">
        <f>IF(OR(D13="nav",G13="nav",J13="nav",M13="nav",P13="nav",S13="nav"),"nav","")</f>
        <v/>
      </c>
      <c r="V13" s="37">
        <f t="shared" si="27"/>
        <v>12.5</v>
      </c>
      <c r="W13" s="217">
        <f t="shared" si="29"/>
        <v>16</v>
      </c>
    </row>
    <row r="14" spans="1:24" x14ac:dyDescent="0.25">
      <c r="A14" s="15">
        <v>10</v>
      </c>
      <c r="B14" s="70" t="s">
        <v>54</v>
      </c>
      <c r="C14" s="34">
        <v>1.8</v>
      </c>
      <c r="D14" s="24">
        <f t="shared" si="15"/>
        <v>11</v>
      </c>
      <c r="E14" s="12">
        <f t="shared" si="16"/>
        <v>9</v>
      </c>
      <c r="F14" s="34">
        <v>8.1999999999999993</v>
      </c>
      <c r="G14" s="24">
        <f t="shared" si="17"/>
        <v>4</v>
      </c>
      <c r="H14" s="12">
        <f t="shared" si="18"/>
        <v>4</v>
      </c>
      <c r="I14" s="34">
        <v>0</v>
      </c>
      <c r="J14" s="24">
        <f t="shared" si="19"/>
        <v>18</v>
      </c>
      <c r="K14" s="213">
        <f t="shared" si="20"/>
        <v>12</v>
      </c>
      <c r="L14" s="34">
        <v>37</v>
      </c>
      <c r="M14" s="24">
        <f t="shared" si="21"/>
        <v>17</v>
      </c>
      <c r="N14" s="31">
        <f t="shared" si="22"/>
        <v>14</v>
      </c>
      <c r="O14" s="34">
        <v>5.65</v>
      </c>
      <c r="P14" s="24">
        <f t="shared" si="28"/>
        <v>16</v>
      </c>
      <c r="Q14" s="12">
        <f t="shared" si="23"/>
        <v>12</v>
      </c>
      <c r="R14" s="34" t="s">
        <v>416</v>
      </c>
      <c r="S14" s="23">
        <f t="shared" si="24"/>
        <v>21</v>
      </c>
      <c r="T14" s="16">
        <f t="shared" ref="T14:T20" si="48">IF(OR(U14="nav"),"nav",IF(R14="","",COUNTIFS(R$5:R$34,"&lt;"&amp;R14,U$5:U$34,"&lt;&gt;nav")+1))</f>
        <v>15</v>
      </c>
      <c r="U14" s="21" t="str">
        <f t="shared" ref="U14:U20" si="49">IF(OR(D14="nav",G14="nav",J14="nav",M14="nav",P14="nav",S14="nav"),"nav","")</f>
        <v/>
      </c>
      <c r="V14" s="37">
        <f t="shared" si="27"/>
        <v>11</v>
      </c>
      <c r="W14" s="218">
        <f t="shared" si="29"/>
        <v>12</v>
      </c>
    </row>
    <row r="15" spans="1:24" x14ac:dyDescent="0.25">
      <c r="A15" s="15">
        <v>11</v>
      </c>
      <c r="B15" s="70" t="s">
        <v>55</v>
      </c>
      <c r="C15" s="34"/>
      <c r="D15" s="24" t="str">
        <f t="shared" si="15"/>
        <v/>
      </c>
      <c r="E15" s="12" t="str">
        <f t="shared" si="16"/>
        <v/>
      </c>
      <c r="F15" s="34"/>
      <c r="G15" s="24" t="str">
        <f t="shared" si="17"/>
        <v/>
      </c>
      <c r="H15" s="12" t="str">
        <f t="shared" si="18"/>
        <v/>
      </c>
      <c r="I15" s="34"/>
      <c r="J15" s="24" t="str">
        <f t="shared" si="19"/>
        <v/>
      </c>
      <c r="K15" s="213" t="str">
        <f t="shared" si="20"/>
        <v/>
      </c>
      <c r="L15" s="34"/>
      <c r="M15" s="24" t="str">
        <f t="shared" si="21"/>
        <v/>
      </c>
      <c r="N15" s="31" t="str">
        <f t="shared" si="22"/>
        <v/>
      </c>
      <c r="O15" s="34"/>
      <c r="P15" s="24" t="str">
        <f t="shared" si="28"/>
        <v/>
      </c>
      <c r="Q15" s="12" t="str">
        <f t="shared" si="23"/>
        <v/>
      </c>
      <c r="R15" s="34"/>
      <c r="S15" s="23" t="str">
        <f t="shared" si="24"/>
        <v/>
      </c>
      <c r="T15" s="16" t="str">
        <f t="shared" si="48"/>
        <v/>
      </c>
      <c r="U15" s="21" t="str">
        <f t="shared" si="49"/>
        <v/>
      </c>
      <c r="V15" s="37" t="str">
        <f t="shared" si="27"/>
        <v/>
      </c>
      <c r="W15" s="191" t="str">
        <f t="shared" si="29"/>
        <v/>
      </c>
    </row>
    <row r="16" spans="1:24" x14ac:dyDescent="0.25">
      <c r="A16" s="15">
        <v>12</v>
      </c>
      <c r="B16" s="193" t="s">
        <v>196</v>
      </c>
      <c r="C16" s="154">
        <v>2.06</v>
      </c>
      <c r="D16" s="145">
        <f t="shared" si="15"/>
        <v>3</v>
      </c>
      <c r="E16" s="146">
        <f t="shared" si="16"/>
        <v>3</v>
      </c>
      <c r="F16" s="154">
        <v>8.82</v>
      </c>
      <c r="G16" s="145">
        <f t="shared" si="17"/>
        <v>2</v>
      </c>
      <c r="H16" s="146">
        <f t="shared" si="18"/>
        <v>2</v>
      </c>
      <c r="I16" s="154">
        <v>19</v>
      </c>
      <c r="J16" s="145">
        <f t="shared" si="19"/>
        <v>1</v>
      </c>
      <c r="K16" s="147">
        <f t="shared" si="20"/>
        <v>1</v>
      </c>
      <c r="L16" s="154">
        <v>55</v>
      </c>
      <c r="M16" s="145">
        <f t="shared" si="21"/>
        <v>4</v>
      </c>
      <c r="N16" s="148">
        <f t="shared" si="22"/>
        <v>4</v>
      </c>
      <c r="O16" s="154">
        <v>5</v>
      </c>
      <c r="P16" s="145">
        <f t="shared" si="28"/>
        <v>3</v>
      </c>
      <c r="Q16" s="146">
        <f t="shared" si="23"/>
        <v>3</v>
      </c>
      <c r="R16" s="154" t="s">
        <v>327</v>
      </c>
      <c r="S16" s="150">
        <f t="shared" si="24"/>
        <v>3</v>
      </c>
      <c r="T16" s="151">
        <f t="shared" si="48"/>
        <v>3</v>
      </c>
      <c r="U16" s="152" t="str">
        <f t="shared" si="49"/>
        <v/>
      </c>
      <c r="V16" s="153">
        <f t="shared" si="27"/>
        <v>2.6666666666666665</v>
      </c>
      <c r="W16" s="85">
        <f t="shared" si="29"/>
        <v>2</v>
      </c>
    </row>
    <row r="17" spans="1:23" x14ac:dyDescent="0.25">
      <c r="A17" s="15">
        <v>13</v>
      </c>
      <c r="B17" s="193" t="s">
        <v>197</v>
      </c>
      <c r="C17" s="154">
        <v>2.0299999999999998</v>
      </c>
      <c r="D17" s="145">
        <f t="shared" si="15"/>
        <v>4</v>
      </c>
      <c r="E17" s="146">
        <f t="shared" si="16"/>
        <v>4</v>
      </c>
      <c r="F17" s="154">
        <v>7.46</v>
      </c>
      <c r="G17" s="145">
        <f t="shared" si="17"/>
        <v>9</v>
      </c>
      <c r="H17" s="146">
        <f t="shared" si="18"/>
        <v>8</v>
      </c>
      <c r="I17" s="154">
        <v>10</v>
      </c>
      <c r="J17" s="145">
        <f t="shared" si="19"/>
        <v>3</v>
      </c>
      <c r="K17" s="147">
        <f t="shared" si="20"/>
        <v>3</v>
      </c>
      <c r="L17" s="154">
        <v>64</v>
      </c>
      <c r="M17" s="145">
        <f t="shared" si="21"/>
        <v>1</v>
      </c>
      <c r="N17" s="148">
        <f t="shared" si="22"/>
        <v>1</v>
      </c>
      <c r="O17" s="154">
        <v>4.88</v>
      </c>
      <c r="P17" s="145">
        <f t="shared" si="28"/>
        <v>2</v>
      </c>
      <c r="Q17" s="146">
        <f t="shared" si="23"/>
        <v>2</v>
      </c>
      <c r="R17" s="154" t="s">
        <v>417</v>
      </c>
      <c r="S17" s="150">
        <f t="shared" si="24"/>
        <v>2</v>
      </c>
      <c r="T17" s="151">
        <f t="shared" si="48"/>
        <v>2</v>
      </c>
      <c r="U17" s="152" t="str">
        <f t="shared" si="49"/>
        <v/>
      </c>
      <c r="V17" s="153">
        <f t="shared" si="27"/>
        <v>3.3333333333333335</v>
      </c>
      <c r="W17" s="86">
        <f t="shared" si="29"/>
        <v>3</v>
      </c>
    </row>
    <row r="18" spans="1:23" x14ac:dyDescent="0.25">
      <c r="A18" s="15">
        <v>14</v>
      </c>
      <c r="B18" s="70" t="s">
        <v>57</v>
      </c>
      <c r="C18" s="34" t="s">
        <v>369</v>
      </c>
      <c r="D18" s="24" t="str">
        <f t="shared" si="15"/>
        <v>nav</v>
      </c>
      <c r="E18" s="12" t="str">
        <f t="shared" si="16"/>
        <v>nav</v>
      </c>
      <c r="F18" s="34" t="s">
        <v>369</v>
      </c>
      <c r="G18" s="24" t="str">
        <f t="shared" si="17"/>
        <v>nav</v>
      </c>
      <c r="H18" s="12" t="str">
        <f t="shared" si="18"/>
        <v>nav</v>
      </c>
      <c r="I18" s="34" t="s">
        <v>369</v>
      </c>
      <c r="J18" s="24" t="str">
        <f t="shared" si="19"/>
        <v>nav</v>
      </c>
      <c r="K18" s="213" t="str">
        <f t="shared" si="20"/>
        <v>nav</v>
      </c>
      <c r="L18" s="34">
        <v>36</v>
      </c>
      <c r="M18" s="24">
        <f t="shared" si="21"/>
        <v>19</v>
      </c>
      <c r="N18" s="31" t="str">
        <f t="shared" si="22"/>
        <v>nav</v>
      </c>
      <c r="O18" s="34" t="s">
        <v>369</v>
      </c>
      <c r="P18" s="24" t="str">
        <f t="shared" si="28"/>
        <v>nav</v>
      </c>
      <c r="Q18" s="12" t="str">
        <f t="shared" si="23"/>
        <v>nav</v>
      </c>
      <c r="R18" s="34" t="s">
        <v>418</v>
      </c>
      <c r="S18" s="23">
        <f t="shared" si="24"/>
        <v>8</v>
      </c>
      <c r="T18" s="16" t="str">
        <f t="shared" si="48"/>
        <v>nav</v>
      </c>
      <c r="U18" s="21" t="str">
        <f t="shared" si="49"/>
        <v>nav</v>
      </c>
      <c r="V18" s="37" t="str">
        <f t="shared" si="27"/>
        <v/>
      </c>
      <c r="W18" s="191" t="str">
        <f t="shared" si="29"/>
        <v/>
      </c>
    </row>
    <row r="19" spans="1:23" x14ac:dyDescent="0.25">
      <c r="A19" s="15">
        <v>15</v>
      </c>
      <c r="B19" s="125" t="s">
        <v>106</v>
      </c>
      <c r="C19" s="34"/>
      <c r="D19" s="24" t="str">
        <f t="shared" si="15"/>
        <v/>
      </c>
      <c r="E19" s="12" t="str">
        <f t="shared" si="16"/>
        <v/>
      </c>
      <c r="F19" s="34"/>
      <c r="G19" s="24" t="str">
        <f t="shared" si="17"/>
        <v/>
      </c>
      <c r="H19" s="12" t="str">
        <f t="shared" si="18"/>
        <v/>
      </c>
      <c r="I19" s="34"/>
      <c r="J19" s="24" t="str">
        <f t="shared" si="19"/>
        <v/>
      </c>
      <c r="K19" s="213" t="str">
        <f t="shared" si="20"/>
        <v/>
      </c>
      <c r="L19" s="34"/>
      <c r="M19" s="24" t="str">
        <f t="shared" si="21"/>
        <v/>
      </c>
      <c r="N19" s="31" t="str">
        <f t="shared" si="22"/>
        <v/>
      </c>
      <c r="O19" s="34"/>
      <c r="P19" s="24" t="str">
        <f t="shared" si="28"/>
        <v/>
      </c>
      <c r="Q19" s="12" t="str">
        <f t="shared" si="23"/>
        <v/>
      </c>
      <c r="R19" s="34"/>
      <c r="S19" s="23" t="str">
        <f t="shared" si="24"/>
        <v/>
      </c>
      <c r="T19" s="16" t="str">
        <f t="shared" si="48"/>
        <v/>
      </c>
      <c r="U19" s="21" t="str">
        <f t="shared" si="49"/>
        <v/>
      </c>
      <c r="V19" s="37" t="str">
        <f t="shared" si="27"/>
        <v/>
      </c>
      <c r="W19" s="208" t="str">
        <f t="shared" si="29"/>
        <v/>
      </c>
    </row>
    <row r="20" spans="1:23" x14ac:dyDescent="0.25">
      <c r="A20" s="15">
        <v>16</v>
      </c>
      <c r="B20" s="70" t="s">
        <v>58</v>
      </c>
      <c r="C20" s="34">
        <v>1.98</v>
      </c>
      <c r="D20" s="24">
        <f t="shared" si="15"/>
        <v>6</v>
      </c>
      <c r="E20" s="12">
        <f t="shared" si="16"/>
        <v>6</v>
      </c>
      <c r="F20" s="34">
        <v>7.54</v>
      </c>
      <c r="G20" s="24">
        <f t="shared" si="17"/>
        <v>8</v>
      </c>
      <c r="H20" s="12">
        <f t="shared" si="18"/>
        <v>7</v>
      </c>
      <c r="I20" s="34">
        <v>7</v>
      </c>
      <c r="J20" s="24">
        <f t="shared" si="19"/>
        <v>4</v>
      </c>
      <c r="K20" s="213">
        <f t="shared" si="20"/>
        <v>4</v>
      </c>
      <c r="L20" s="34">
        <v>40</v>
      </c>
      <c r="M20" s="24">
        <f t="shared" si="21"/>
        <v>13</v>
      </c>
      <c r="N20" s="31">
        <f t="shared" si="22"/>
        <v>11</v>
      </c>
      <c r="O20" s="34">
        <v>5.34</v>
      </c>
      <c r="P20" s="24">
        <f t="shared" si="28"/>
        <v>10</v>
      </c>
      <c r="Q20" s="12">
        <f t="shared" si="23"/>
        <v>8</v>
      </c>
      <c r="R20" s="34" t="s">
        <v>419</v>
      </c>
      <c r="S20" s="23">
        <f t="shared" si="24"/>
        <v>13</v>
      </c>
      <c r="T20" s="16">
        <f t="shared" si="48"/>
        <v>9</v>
      </c>
      <c r="U20" s="21" t="str">
        <f t="shared" si="49"/>
        <v/>
      </c>
      <c r="V20" s="37">
        <f t="shared" si="27"/>
        <v>7.5</v>
      </c>
      <c r="W20" s="192">
        <f t="shared" si="29"/>
        <v>7</v>
      </c>
    </row>
    <row r="21" spans="1:23" x14ac:dyDescent="0.25">
      <c r="A21" s="15">
        <v>17</v>
      </c>
      <c r="B21" s="224" t="s">
        <v>205</v>
      </c>
      <c r="C21" s="222">
        <v>2.13</v>
      </c>
      <c r="D21" s="145">
        <f t="shared" si="15"/>
        <v>2</v>
      </c>
      <c r="E21" s="147">
        <f t="shared" si="16"/>
        <v>2</v>
      </c>
      <c r="F21" s="154">
        <v>8.18</v>
      </c>
      <c r="G21" s="145">
        <f t="shared" si="17"/>
        <v>5</v>
      </c>
      <c r="H21" s="147">
        <f t="shared" si="18"/>
        <v>5</v>
      </c>
      <c r="I21" s="154">
        <v>11</v>
      </c>
      <c r="J21" s="145">
        <f t="shared" si="19"/>
        <v>2</v>
      </c>
      <c r="K21" s="147">
        <f t="shared" si="20"/>
        <v>2</v>
      </c>
      <c r="L21" s="154">
        <v>64</v>
      </c>
      <c r="M21" s="145">
        <f t="shared" si="21"/>
        <v>1</v>
      </c>
      <c r="N21" s="155">
        <f t="shared" si="22"/>
        <v>1</v>
      </c>
      <c r="O21" s="154">
        <v>4.8099999999999996</v>
      </c>
      <c r="P21" s="145">
        <f t="shared" si="28"/>
        <v>1</v>
      </c>
      <c r="Q21" s="147">
        <f t="shared" si="23"/>
        <v>1</v>
      </c>
      <c r="R21" s="154" t="s">
        <v>420</v>
      </c>
      <c r="S21" s="150">
        <f t="shared" si="24"/>
        <v>1</v>
      </c>
      <c r="T21" s="156">
        <f>IF(OR(U21="nav"),"nav",IF(R21="","",COUNTIFS(R$5:R$34,"&lt;"&amp;R21,U$5:U$34,"&lt;&gt;nav")+1))</f>
        <v>1</v>
      </c>
      <c r="U21" s="152" t="str">
        <f>IF(OR(D21="nav",G21="nav",J21="nav",M21="nav",P21="nav",S21="nav"),"nav","")</f>
        <v/>
      </c>
      <c r="V21" s="153">
        <f t="shared" si="27"/>
        <v>2</v>
      </c>
      <c r="W21" s="41">
        <f t="shared" si="29"/>
        <v>1</v>
      </c>
    </row>
    <row r="22" spans="1:23" x14ac:dyDescent="0.25">
      <c r="A22" s="92">
        <v>18</v>
      </c>
      <c r="B22" s="70" t="s">
        <v>199</v>
      </c>
      <c r="C22" s="34"/>
      <c r="D22" s="24" t="str">
        <f t="shared" ref="D22:D24" si="50">IF(C22="nav","nav",IF(C22="","",COUNTIF(C$5:C$42,"&gt;"&amp;C22)+1))</f>
        <v/>
      </c>
      <c r="E22" s="12" t="str">
        <f t="shared" si="16"/>
        <v/>
      </c>
      <c r="F22" s="34"/>
      <c r="G22" s="24" t="str">
        <f t="shared" ref="G22:G24" si="51">IF(F22="nav","nav",IF(F22="","",COUNTIF(F$5:F$42,"&gt;"&amp;F22)+1))</f>
        <v/>
      </c>
      <c r="H22" s="12" t="str">
        <f t="shared" si="18"/>
        <v/>
      </c>
      <c r="I22" s="34"/>
      <c r="J22" s="24" t="str">
        <f t="shared" ref="J22:J24" si="52">IF(I22="nav","nav",IF(I22="","",COUNTIF(I$5:I$42,"&gt;"&amp;I22)+1))</f>
        <v/>
      </c>
      <c r="K22" s="213" t="str">
        <f t="shared" si="20"/>
        <v/>
      </c>
      <c r="L22" s="34"/>
      <c r="M22" s="24" t="str">
        <f t="shared" ref="M22:M24" si="53">IF(L22="nav","nav",IF(L22="","",COUNTIF(L$5:L$42,"&gt;"&amp;L22)+1))</f>
        <v/>
      </c>
      <c r="N22" s="31" t="str">
        <f t="shared" si="22"/>
        <v/>
      </c>
      <c r="O22" s="34"/>
      <c r="P22" s="24" t="str">
        <f t="shared" ref="P22:P24" si="54">IF(O22="nav","nav",IF(O22="","",COUNTIF(O$5:O$42,"&lt;"&amp;O22)+1))</f>
        <v/>
      </c>
      <c r="Q22" s="12" t="str">
        <f t="shared" si="23"/>
        <v/>
      </c>
      <c r="R22" s="34"/>
      <c r="S22" s="23" t="str">
        <f t="shared" ref="S22:S24" si="55">IF(R22="nav","nav",IF(R22="","",COUNTIF(R$5:R$42,"&lt;"&amp;R22)+1))</f>
        <v/>
      </c>
      <c r="T22" s="16" t="str">
        <f t="shared" ref="T22" si="56">IF(OR(U22="nav"),"nav",IF(R22="","",COUNTIFS(R$5:R$34,"&lt;"&amp;R22,U$5:U$34,"&lt;&gt;nav")+1))</f>
        <v/>
      </c>
      <c r="U22" s="21" t="str">
        <f t="shared" ref="U22" si="57">IF(OR(D22="nav",G22="nav",J22="nav",M22="nav",P22="nav",S22="nav"),"nav","")</f>
        <v/>
      </c>
      <c r="V22" s="37" t="str">
        <f t="shared" si="27"/>
        <v/>
      </c>
      <c r="W22" s="217" t="str">
        <f t="shared" ref="W22:W24" si="58">IF(OR(V22="",V22="nav"),"",COUNTIF(V$5:V$42,"&lt;"&amp;V22)+1)</f>
        <v/>
      </c>
    </row>
    <row r="23" spans="1:23" x14ac:dyDescent="0.25">
      <c r="A23" s="15">
        <v>19</v>
      </c>
      <c r="B23" s="70" t="s">
        <v>200</v>
      </c>
      <c r="C23" s="34">
        <v>1.53</v>
      </c>
      <c r="D23" s="24">
        <f t="shared" si="50"/>
        <v>22</v>
      </c>
      <c r="E23" s="213">
        <f t="shared" si="16"/>
        <v>16</v>
      </c>
      <c r="F23" s="34">
        <v>5.57</v>
      </c>
      <c r="G23" s="24">
        <f t="shared" si="51"/>
        <v>24</v>
      </c>
      <c r="H23" s="213">
        <f t="shared" si="18"/>
        <v>18</v>
      </c>
      <c r="I23" s="34">
        <v>0</v>
      </c>
      <c r="J23" s="24">
        <f t="shared" si="52"/>
        <v>18</v>
      </c>
      <c r="K23" s="213">
        <f t="shared" si="20"/>
        <v>12</v>
      </c>
      <c r="L23" s="34">
        <v>31</v>
      </c>
      <c r="M23" s="24">
        <f t="shared" si="53"/>
        <v>21</v>
      </c>
      <c r="N23" s="214">
        <f t="shared" si="22"/>
        <v>16</v>
      </c>
      <c r="O23" s="34">
        <v>5.8</v>
      </c>
      <c r="P23" s="24">
        <f t="shared" si="54"/>
        <v>19</v>
      </c>
      <c r="Q23" s="213">
        <f t="shared" si="23"/>
        <v>15</v>
      </c>
      <c r="R23" s="34" t="s">
        <v>421</v>
      </c>
      <c r="S23" s="23">
        <f t="shared" si="55"/>
        <v>12</v>
      </c>
      <c r="T23" s="20">
        <f>IF(OR(U23="nav"),"nav",IF(R23="","",COUNTIFS(R$5:R$34,"&lt;"&amp;R23,U$5:U$34,"&lt;&gt;nav")+1))</f>
        <v>8</v>
      </c>
      <c r="U23" s="21" t="str">
        <f>IF(OR(D23="nav",G23="nav",J23="nav",M23="nav",P23="nav",S23="nav"),"nav","")</f>
        <v/>
      </c>
      <c r="V23" s="37">
        <f t="shared" si="27"/>
        <v>14.166666666666666</v>
      </c>
      <c r="W23" s="218">
        <f t="shared" si="58"/>
        <v>18</v>
      </c>
    </row>
    <row r="24" spans="1:23" x14ac:dyDescent="0.25">
      <c r="A24" s="15">
        <v>20</v>
      </c>
      <c r="B24" s="70" t="s">
        <v>198</v>
      </c>
      <c r="C24" s="34"/>
      <c r="D24" s="24" t="str">
        <f t="shared" si="50"/>
        <v/>
      </c>
      <c r="E24" s="12" t="str">
        <f t="shared" si="16"/>
        <v/>
      </c>
      <c r="F24" s="34"/>
      <c r="G24" s="24" t="str">
        <f t="shared" si="51"/>
        <v/>
      </c>
      <c r="H24" s="12" t="str">
        <f t="shared" si="18"/>
        <v/>
      </c>
      <c r="I24" s="34"/>
      <c r="J24" s="24" t="str">
        <f t="shared" si="52"/>
        <v/>
      </c>
      <c r="K24" s="213" t="str">
        <f t="shared" si="20"/>
        <v/>
      </c>
      <c r="L24" s="34"/>
      <c r="M24" s="24" t="str">
        <f t="shared" si="53"/>
        <v/>
      </c>
      <c r="N24" s="31" t="str">
        <f t="shared" si="22"/>
        <v/>
      </c>
      <c r="O24" s="34"/>
      <c r="P24" s="24" t="str">
        <f t="shared" si="54"/>
        <v/>
      </c>
      <c r="Q24" s="12" t="str">
        <f t="shared" si="23"/>
        <v/>
      </c>
      <c r="R24" s="34"/>
      <c r="S24" s="23" t="str">
        <f t="shared" si="55"/>
        <v/>
      </c>
      <c r="T24" s="16" t="str">
        <f t="shared" ref="T24" si="59">IF(OR(U24="nav"),"nav",IF(R24="","",COUNTIFS(R$5:R$34,"&lt;"&amp;R24,U$5:U$34,"&lt;&gt;nav")+1))</f>
        <v/>
      </c>
      <c r="U24" s="21" t="str">
        <f t="shared" ref="U24" si="60">IF(OR(D24="nav",G24="nav",J24="nav",M24="nav",P24="nav",S24="nav"),"nav","")</f>
        <v/>
      </c>
      <c r="V24" s="37" t="str">
        <f t="shared" si="27"/>
        <v/>
      </c>
      <c r="W24" s="191" t="str">
        <f t="shared" si="58"/>
        <v/>
      </c>
    </row>
    <row r="25" spans="1:23" x14ac:dyDescent="0.25">
      <c r="A25" s="15">
        <v>21</v>
      </c>
      <c r="B25" s="70" t="s">
        <v>201</v>
      </c>
      <c r="C25" s="34"/>
      <c r="D25" s="24" t="str">
        <f t="shared" si="15"/>
        <v/>
      </c>
      <c r="E25" s="12" t="str">
        <f t="shared" si="16"/>
        <v/>
      </c>
      <c r="F25" s="34"/>
      <c r="G25" s="24" t="str">
        <f t="shared" si="17"/>
        <v/>
      </c>
      <c r="H25" s="12" t="str">
        <f t="shared" si="18"/>
        <v/>
      </c>
      <c r="I25" s="34"/>
      <c r="J25" s="24" t="str">
        <f t="shared" si="19"/>
        <v/>
      </c>
      <c r="K25" s="213" t="str">
        <f t="shared" si="20"/>
        <v/>
      </c>
      <c r="L25" s="34"/>
      <c r="M25" s="24" t="str">
        <f t="shared" si="21"/>
        <v/>
      </c>
      <c r="N25" s="31" t="str">
        <f t="shared" si="22"/>
        <v/>
      </c>
      <c r="O25" s="34"/>
      <c r="P25" s="24" t="str">
        <f t="shared" si="28"/>
        <v/>
      </c>
      <c r="Q25" s="12" t="str">
        <f t="shared" si="23"/>
        <v/>
      </c>
      <c r="R25" s="34"/>
      <c r="S25" s="23" t="str">
        <f t="shared" si="24"/>
        <v/>
      </c>
      <c r="T25" s="16" t="str">
        <f t="shared" ref="T25:T30" si="61">IF(OR(U25="nav"),"nav",IF(R25="","",COUNTIFS(R$5:R$34,"&lt;"&amp;R25,U$5:U$34,"&lt;&gt;nav")+1))</f>
        <v/>
      </c>
      <c r="U25" s="21" t="str">
        <f t="shared" ref="U25:U30" si="62">IF(OR(D25="nav",G25="nav",J25="nav",M25="nav",P25="nav",S25="nav"),"nav","")</f>
        <v/>
      </c>
      <c r="V25" s="37" t="str">
        <f t="shared" si="27"/>
        <v/>
      </c>
      <c r="W25" s="217" t="str">
        <f t="shared" si="29"/>
        <v/>
      </c>
    </row>
    <row r="26" spans="1:23" x14ac:dyDescent="0.25">
      <c r="A26" s="15">
        <v>22</v>
      </c>
      <c r="B26" s="135" t="s">
        <v>202</v>
      </c>
      <c r="C26" s="34">
        <v>1.82</v>
      </c>
      <c r="D26" s="24">
        <f t="shared" ref="D26" si="63">IF(C26="nav","nav",IF(C26="","",COUNTIF(C$5:C$42,"&gt;"&amp;C26)+1))</f>
        <v>10</v>
      </c>
      <c r="E26" s="12">
        <f t="shared" si="16"/>
        <v>8</v>
      </c>
      <c r="F26" s="34">
        <v>7.29</v>
      </c>
      <c r="G26" s="24">
        <f t="shared" ref="G26" si="64">IF(F26="nav","nav",IF(F26="","",COUNTIF(F$5:F$42,"&gt;"&amp;F26)+1))</f>
        <v>12</v>
      </c>
      <c r="H26" s="12">
        <f t="shared" si="18"/>
        <v>10</v>
      </c>
      <c r="I26" s="34">
        <v>5</v>
      </c>
      <c r="J26" s="24">
        <f t="shared" ref="J26" si="65">IF(I26="nav","nav",IF(I26="","",COUNTIF(I$5:I$42,"&gt;"&amp;I26)+1))</f>
        <v>7</v>
      </c>
      <c r="K26" s="213">
        <f t="shared" si="20"/>
        <v>5</v>
      </c>
      <c r="L26" s="34">
        <v>60</v>
      </c>
      <c r="M26" s="24">
        <f t="shared" ref="M26" si="66">IF(L26="nav","nav",IF(L26="","",COUNTIF(L$5:L$42,"&gt;"&amp;L26)+1))</f>
        <v>3</v>
      </c>
      <c r="N26" s="31">
        <f t="shared" si="22"/>
        <v>3</v>
      </c>
      <c r="O26" s="34">
        <v>5.12</v>
      </c>
      <c r="P26" s="24">
        <f t="shared" ref="P26" si="67">IF(O26="nav","nav",IF(O26="","",COUNTIF(O$5:O$42,"&lt;"&amp;O26)+1))</f>
        <v>6</v>
      </c>
      <c r="Q26" s="12">
        <f t="shared" si="23"/>
        <v>5</v>
      </c>
      <c r="R26" s="34" t="s">
        <v>422</v>
      </c>
      <c r="S26" s="23">
        <f t="shared" ref="S26" si="68">IF(R26="nav","nav",IF(R26="","",COUNTIF(R$5:R$42,"&lt;"&amp;R26)+1))</f>
        <v>5</v>
      </c>
      <c r="T26" s="16">
        <f t="shared" si="61"/>
        <v>5</v>
      </c>
      <c r="U26" s="21" t="str">
        <f t="shared" si="62"/>
        <v/>
      </c>
      <c r="V26" s="37">
        <f t="shared" si="27"/>
        <v>6</v>
      </c>
      <c r="W26" s="218">
        <f t="shared" ref="W26" si="69">IF(OR(V26="",V26="nav"),"",COUNTIF(V$5:V$42,"&lt;"&amp;V26)+1)</f>
        <v>6</v>
      </c>
    </row>
    <row r="27" spans="1:23" x14ac:dyDescent="0.25">
      <c r="A27" s="15">
        <v>23</v>
      </c>
      <c r="B27" s="70" t="s">
        <v>204</v>
      </c>
      <c r="C27" s="34">
        <v>1.57</v>
      </c>
      <c r="D27" s="24">
        <f t="shared" si="15"/>
        <v>21</v>
      </c>
      <c r="E27" s="12">
        <f t="shared" si="16"/>
        <v>15</v>
      </c>
      <c r="F27" s="34">
        <v>6.84</v>
      </c>
      <c r="G27" s="24">
        <f t="shared" si="17"/>
        <v>15</v>
      </c>
      <c r="H27" s="12">
        <f t="shared" si="18"/>
        <v>12</v>
      </c>
      <c r="I27" s="34">
        <v>0</v>
      </c>
      <c r="J27" s="24">
        <f t="shared" si="19"/>
        <v>18</v>
      </c>
      <c r="K27" s="213">
        <f t="shared" si="20"/>
        <v>12</v>
      </c>
      <c r="L27" s="34">
        <v>28</v>
      </c>
      <c r="M27" s="24">
        <f t="shared" si="21"/>
        <v>25</v>
      </c>
      <c r="N27" s="31">
        <f t="shared" si="22"/>
        <v>18</v>
      </c>
      <c r="O27" s="34">
        <v>6.5</v>
      </c>
      <c r="P27" s="24">
        <f t="shared" si="28"/>
        <v>24</v>
      </c>
      <c r="Q27" s="12">
        <f t="shared" si="23"/>
        <v>19</v>
      </c>
      <c r="R27" s="34" t="s">
        <v>423</v>
      </c>
      <c r="S27" s="23">
        <f t="shared" si="24"/>
        <v>25</v>
      </c>
      <c r="T27" s="16">
        <f t="shared" si="61"/>
        <v>18</v>
      </c>
      <c r="U27" s="21" t="str">
        <f t="shared" si="62"/>
        <v/>
      </c>
      <c r="V27" s="37">
        <f t="shared" si="27"/>
        <v>15.666666666666666</v>
      </c>
      <c r="W27" s="191">
        <f t="shared" si="29"/>
        <v>22</v>
      </c>
    </row>
    <row r="28" spans="1:23" x14ac:dyDescent="0.25">
      <c r="A28" s="15">
        <v>24</v>
      </c>
      <c r="B28" s="70" t="s">
        <v>203</v>
      </c>
      <c r="C28" s="34">
        <v>1.77</v>
      </c>
      <c r="D28" s="24">
        <f t="shared" ref="D28:D30" si="70">IF(C28="nav","nav",IF(C28="","",COUNTIF(C$5:C$42,"&gt;"&amp;C28)+1))</f>
        <v>14</v>
      </c>
      <c r="E28" s="12">
        <f t="shared" ref="E28:E30" si="71">IF(OR(U28="nav"),"nav",IF(C28="","",COUNTIFS(C$5:C$34,"&gt;"&amp;C28,U$5:U$34,"&lt;&gt;nav")+1))</f>
        <v>11</v>
      </c>
      <c r="F28" s="34">
        <v>7.83</v>
      </c>
      <c r="G28" s="24">
        <f t="shared" ref="G28:G30" si="72">IF(F28="nav","nav",IF(F28="","",COUNTIF(F$5:F$42,"&gt;"&amp;F28)+1))</f>
        <v>6</v>
      </c>
      <c r="H28" s="12">
        <f t="shared" ref="H28:H30" si="73">IF(OR(U28="nav"),"nav",IF(F28="","",COUNTIFS(F$5:F$34,"&gt;"&amp;F28,U$5:U$34,"&lt;&gt;nav")+1))</f>
        <v>6</v>
      </c>
      <c r="I28" s="34">
        <v>1</v>
      </c>
      <c r="J28" s="24">
        <f t="shared" ref="J28:J30" si="74">IF(I28="nav","nav",IF(I28="","",COUNTIF(I$5:I$42,"&gt;"&amp;I28)+1))</f>
        <v>16</v>
      </c>
      <c r="K28" s="213">
        <f t="shared" ref="K28:K30" si="75">IF(OR(U28="nav"),"nav",IF(I28="","",COUNTIFS(I$5:I$34,"&gt;"&amp;I28,U$5:U$34,"&lt;&gt;nav")+1))</f>
        <v>10</v>
      </c>
      <c r="L28" s="34">
        <v>39</v>
      </c>
      <c r="M28" s="24">
        <f t="shared" ref="M28:M30" si="76">IF(L28="nav","nav",IF(L28="","",COUNTIF(L$5:L$42,"&gt;"&amp;L28)+1))</f>
        <v>15</v>
      </c>
      <c r="N28" s="31">
        <f t="shared" ref="N28:N30" si="77">IF(OR(U28="nav"),"nav",IF(L28="","",COUNTIFS(L$5:L$34,"&gt;"&amp;L28,U$5:U$34,"&lt;&gt;nav")+1))</f>
        <v>13</v>
      </c>
      <c r="O28" s="34">
        <v>5.59</v>
      </c>
      <c r="P28" s="24">
        <f t="shared" ref="P28:P30" si="78">IF(O28="nav","nav",IF(O28="","",COUNTIF(O$5:O$42,"&lt;"&amp;O28)+1))</f>
        <v>15</v>
      </c>
      <c r="Q28" s="12">
        <f t="shared" ref="Q28:Q30" si="79">IF(OR(U28="nav"),"nav",IF(O28="","",COUNTIFS(O$5:O$34,"&lt;"&amp;O28,U$5:U$34,"&lt;&gt;nav")+1))</f>
        <v>11</v>
      </c>
      <c r="R28" s="34" t="s">
        <v>424</v>
      </c>
      <c r="S28" s="23">
        <f t="shared" ref="S28:S30" si="80">IF(R28="nav","nav",IF(R28="","",COUNTIF(R$5:R$42,"&lt;"&amp;R28)+1))</f>
        <v>17</v>
      </c>
      <c r="T28" s="16">
        <f t="shared" si="61"/>
        <v>12</v>
      </c>
      <c r="U28" s="21" t="str">
        <f t="shared" si="62"/>
        <v/>
      </c>
      <c r="V28" s="37">
        <f t="shared" ref="V28:V30" si="81">IF(OR(AND(D28="",G28="",M28="",P28="",S28="",J28=""),U28="nav"),"",AVERAGE(E28,H28,K28,N28,Q28,T28))</f>
        <v>10.5</v>
      </c>
      <c r="W28" s="191">
        <f t="shared" ref="W28:W30" si="82">IF(OR(V28="",V28="nav"),"",COUNTIF(V$5:V$42,"&lt;"&amp;V28)+1)</f>
        <v>10</v>
      </c>
    </row>
    <row r="29" spans="1:23" x14ac:dyDescent="0.25">
      <c r="A29" s="15">
        <v>25</v>
      </c>
      <c r="B29" s="70" t="s">
        <v>209</v>
      </c>
      <c r="C29" s="34">
        <v>1.43</v>
      </c>
      <c r="D29" s="24">
        <f t="shared" si="70"/>
        <v>25</v>
      </c>
      <c r="E29" s="12">
        <f t="shared" si="71"/>
        <v>19</v>
      </c>
      <c r="F29" s="34">
        <v>6.27</v>
      </c>
      <c r="G29" s="24">
        <f t="shared" si="72"/>
        <v>18</v>
      </c>
      <c r="H29" s="12">
        <f t="shared" si="73"/>
        <v>14</v>
      </c>
      <c r="I29" s="34">
        <v>0</v>
      </c>
      <c r="J29" s="24">
        <f t="shared" si="74"/>
        <v>18</v>
      </c>
      <c r="K29" s="213">
        <f t="shared" si="75"/>
        <v>12</v>
      </c>
      <c r="L29" s="34">
        <v>37</v>
      </c>
      <c r="M29" s="24">
        <f t="shared" si="76"/>
        <v>17</v>
      </c>
      <c r="N29" s="31">
        <f t="shared" si="77"/>
        <v>14</v>
      </c>
      <c r="O29" s="34">
        <v>6.02</v>
      </c>
      <c r="P29" s="24">
        <f t="shared" si="78"/>
        <v>22</v>
      </c>
      <c r="Q29" s="12">
        <f t="shared" si="79"/>
        <v>18</v>
      </c>
      <c r="R29" s="34" t="s">
        <v>425</v>
      </c>
      <c r="S29" s="23">
        <f t="shared" si="80"/>
        <v>26</v>
      </c>
      <c r="T29" s="16">
        <f t="shared" si="61"/>
        <v>19</v>
      </c>
      <c r="U29" s="21" t="str">
        <f t="shared" si="62"/>
        <v/>
      </c>
      <c r="V29" s="37">
        <f t="shared" si="81"/>
        <v>16</v>
      </c>
      <c r="W29" s="191">
        <f t="shared" si="82"/>
        <v>23</v>
      </c>
    </row>
    <row r="30" spans="1:23" x14ac:dyDescent="0.25">
      <c r="A30" s="15">
        <v>26</v>
      </c>
      <c r="B30" s="70" t="s">
        <v>208</v>
      </c>
      <c r="C30" s="34">
        <v>1.78</v>
      </c>
      <c r="D30" s="24">
        <f t="shared" si="70"/>
        <v>12</v>
      </c>
      <c r="E30" s="12">
        <f t="shared" si="71"/>
        <v>10</v>
      </c>
      <c r="F30" s="34">
        <v>5.88</v>
      </c>
      <c r="G30" s="24">
        <f t="shared" si="72"/>
        <v>23</v>
      </c>
      <c r="H30" s="12">
        <f t="shared" si="73"/>
        <v>17</v>
      </c>
      <c r="I30" s="34">
        <v>2</v>
      </c>
      <c r="J30" s="24">
        <f t="shared" si="74"/>
        <v>14</v>
      </c>
      <c r="K30" s="213">
        <f t="shared" si="75"/>
        <v>9</v>
      </c>
      <c r="L30" s="34">
        <v>31</v>
      </c>
      <c r="M30" s="24">
        <f t="shared" si="76"/>
        <v>21</v>
      </c>
      <c r="N30" s="31">
        <f t="shared" si="77"/>
        <v>16</v>
      </c>
      <c r="O30" s="34">
        <v>5.3</v>
      </c>
      <c r="P30" s="24">
        <f t="shared" si="78"/>
        <v>9</v>
      </c>
      <c r="Q30" s="12">
        <f t="shared" si="79"/>
        <v>7</v>
      </c>
      <c r="R30" s="34" t="s">
        <v>426</v>
      </c>
      <c r="S30" s="23">
        <f t="shared" si="80"/>
        <v>7</v>
      </c>
      <c r="T30" s="16">
        <f t="shared" si="61"/>
        <v>6</v>
      </c>
      <c r="U30" s="21" t="str">
        <f t="shared" si="62"/>
        <v/>
      </c>
      <c r="V30" s="37">
        <f t="shared" si="81"/>
        <v>10.833333333333334</v>
      </c>
      <c r="W30" s="191">
        <f t="shared" si="82"/>
        <v>11</v>
      </c>
    </row>
    <row r="31" spans="1:23" x14ac:dyDescent="0.25">
      <c r="A31" s="15">
        <v>27</v>
      </c>
      <c r="B31" s="70" t="s">
        <v>207</v>
      </c>
      <c r="C31" s="34">
        <v>1.51</v>
      </c>
      <c r="D31" s="24">
        <f t="shared" si="15"/>
        <v>24</v>
      </c>
      <c r="E31" s="12">
        <f t="shared" si="16"/>
        <v>18</v>
      </c>
      <c r="F31" s="34">
        <v>5.93</v>
      </c>
      <c r="G31" s="24">
        <f t="shared" si="17"/>
        <v>21</v>
      </c>
      <c r="H31" s="12">
        <f t="shared" si="18"/>
        <v>15</v>
      </c>
      <c r="I31" s="34">
        <v>0</v>
      </c>
      <c r="J31" s="24">
        <f t="shared" si="19"/>
        <v>18</v>
      </c>
      <c r="K31" s="213">
        <f t="shared" si="20"/>
        <v>12</v>
      </c>
      <c r="L31" s="34">
        <v>40</v>
      </c>
      <c r="M31" s="24">
        <f t="shared" si="21"/>
        <v>13</v>
      </c>
      <c r="N31" s="31">
        <f t="shared" si="22"/>
        <v>11</v>
      </c>
      <c r="O31" s="34">
        <v>6</v>
      </c>
      <c r="P31" s="24">
        <f t="shared" si="28"/>
        <v>20</v>
      </c>
      <c r="Q31" s="12">
        <f t="shared" si="23"/>
        <v>16</v>
      </c>
      <c r="R31" s="34" t="s">
        <v>427</v>
      </c>
      <c r="S31" s="23">
        <f t="shared" si="24"/>
        <v>24</v>
      </c>
      <c r="T31" s="16">
        <f t="shared" ref="T31:T33" si="83">IF(OR(U31="nav"),"nav",IF(R31="","",COUNTIFS(R$5:R$34,"&lt;"&amp;R31,U$5:U$34,"&lt;&gt;nav")+1))</f>
        <v>17</v>
      </c>
      <c r="U31" s="21" t="str">
        <f t="shared" ref="U31:U33" si="84">IF(OR(D31="nav",G31="nav",J31="nav",M31="nav",P31="nav",S31="nav"),"nav","")</f>
        <v/>
      </c>
      <c r="V31" s="37">
        <f t="shared" si="27"/>
        <v>14.833333333333334</v>
      </c>
      <c r="W31" s="217">
        <f t="shared" si="29"/>
        <v>20</v>
      </c>
    </row>
    <row r="32" spans="1:23" x14ac:dyDescent="0.25">
      <c r="A32" s="15">
        <v>28</v>
      </c>
      <c r="B32" s="70" t="s">
        <v>210</v>
      </c>
      <c r="C32" s="34">
        <v>1.71</v>
      </c>
      <c r="D32" s="24">
        <f t="shared" si="15"/>
        <v>17</v>
      </c>
      <c r="E32" s="12">
        <f t="shared" si="16"/>
        <v>13</v>
      </c>
      <c r="F32" s="34">
        <v>5.92</v>
      </c>
      <c r="G32" s="24">
        <f t="shared" si="17"/>
        <v>22</v>
      </c>
      <c r="H32" s="12">
        <f t="shared" si="18"/>
        <v>16</v>
      </c>
      <c r="I32" s="34">
        <v>0</v>
      </c>
      <c r="J32" s="24">
        <f t="shared" si="19"/>
        <v>18</v>
      </c>
      <c r="K32" s="213">
        <f t="shared" si="20"/>
        <v>12</v>
      </c>
      <c r="L32" s="34">
        <v>42</v>
      </c>
      <c r="M32" s="24">
        <f t="shared" si="21"/>
        <v>10</v>
      </c>
      <c r="N32" s="31">
        <f t="shared" si="22"/>
        <v>9</v>
      </c>
      <c r="O32" s="34">
        <v>5.78</v>
      </c>
      <c r="P32" s="24">
        <f t="shared" si="28"/>
        <v>17</v>
      </c>
      <c r="Q32" s="12">
        <f t="shared" si="23"/>
        <v>13</v>
      </c>
      <c r="R32" s="34" t="s">
        <v>364</v>
      </c>
      <c r="S32" s="23">
        <f t="shared" si="24"/>
        <v>20</v>
      </c>
      <c r="T32" s="16">
        <f t="shared" si="83"/>
        <v>14</v>
      </c>
      <c r="U32" s="21" t="str">
        <f t="shared" si="84"/>
        <v/>
      </c>
      <c r="V32" s="37">
        <f t="shared" si="27"/>
        <v>12.833333333333334</v>
      </c>
      <c r="W32" s="218">
        <f t="shared" si="29"/>
        <v>17</v>
      </c>
    </row>
    <row r="33" spans="1:23" x14ac:dyDescent="0.25">
      <c r="A33" s="15">
        <v>29</v>
      </c>
      <c r="B33" s="122" t="s">
        <v>211</v>
      </c>
      <c r="C33" s="34">
        <v>1.52</v>
      </c>
      <c r="D33" s="24">
        <f t="shared" si="15"/>
        <v>23</v>
      </c>
      <c r="E33" s="12">
        <f t="shared" si="16"/>
        <v>17</v>
      </c>
      <c r="F33" s="34">
        <v>5.38</v>
      </c>
      <c r="G33" s="24">
        <f t="shared" si="17"/>
        <v>25</v>
      </c>
      <c r="H33" s="12">
        <f t="shared" si="18"/>
        <v>19</v>
      </c>
      <c r="I33" s="34">
        <v>0</v>
      </c>
      <c r="J33" s="24">
        <f t="shared" si="19"/>
        <v>18</v>
      </c>
      <c r="K33" s="213">
        <f t="shared" si="20"/>
        <v>12</v>
      </c>
      <c r="L33" s="34">
        <v>26</v>
      </c>
      <c r="M33" s="24">
        <f t="shared" si="21"/>
        <v>26</v>
      </c>
      <c r="N33" s="31">
        <f t="shared" si="22"/>
        <v>19</v>
      </c>
      <c r="O33" s="34">
        <v>5.2</v>
      </c>
      <c r="P33" s="24">
        <f t="shared" si="28"/>
        <v>8</v>
      </c>
      <c r="Q33" s="12">
        <f t="shared" si="23"/>
        <v>6</v>
      </c>
      <c r="R33" s="34" t="s">
        <v>428</v>
      </c>
      <c r="S33" s="23">
        <f t="shared" si="24"/>
        <v>18</v>
      </c>
      <c r="T33" s="16">
        <f t="shared" si="83"/>
        <v>13</v>
      </c>
      <c r="U33" s="21" t="str">
        <f t="shared" si="84"/>
        <v/>
      </c>
      <c r="V33" s="37">
        <f t="shared" si="27"/>
        <v>14.333333333333334</v>
      </c>
      <c r="W33" s="191">
        <f t="shared" si="29"/>
        <v>19</v>
      </c>
    </row>
    <row r="34" spans="1:23" x14ac:dyDescent="0.25">
      <c r="A34" s="109">
        <v>30</v>
      </c>
      <c r="B34" s="70" t="s">
        <v>212</v>
      </c>
      <c r="C34" s="34">
        <v>1.68</v>
      </c>
      <c r="D34" s="24">
        <f t="shared" si="15"/>
        <v>18</v>
      </c>
      <c r="E34" s="12">
        <f t="shared" ref="E34" si="85">IF(OR(U34="nav"),"nav",IF(C34="","",COUNTIFS(C$5:C$34,"&gt;"&amp;C34,U$5:U$34,"&lt;&gt;nav")+1))</f>
        <v>14</v>
      </c>
      <c r="F34" s="34">
        <v>7</v>
      </c>
      <c r="G34" s="24">
        <f t="shared" si="17"/>
        <v>14</v>
      </c>
      <c r="H34" s="12">
        <f t="shared" ref="H34" si="86">IF(OR(U34="nav"),"nav",IF(F34="","",COUNTIFS(F$5:F$34,"&gt;"&amp;F34,U$5:U$34,"&lt;&gt;nav")+1))</f>
        <v>11</v>
      </c>
      <c r="I34" s="34">
        <v>1</v>
      </c>
      <c r="J34" s="24">
        <f t="shared" si="19"/>
        <v>16</v>
      </c>
      <c r="K34" s="213">
        <f t="shared" ref="K34" si="87">IF(OR(U34="nav"),"nav",IF(I34="","",COUNTIFS(I$5:I$34,"&gt;"&amp;I34,U$5:U$34,"&lt;&gt;nav")+1))</f>
        <v>10</v>
      </c>
      <c r="L34" s="34">
        <v>53</v>
      </c>
      <c r="M34" s="24">
        <f t="shared" si="21"/>
        <v>6</v>
      </c>
      <c r="N34" s="31">
        <f t="shared" ref="N34" si="88">IF(OR(U34="nav"),"nav",IF(L34="","",COUNTIFS(L$5:L$34,"&gt;"&amp;L34,U$5:U$34,"&lt;&gt;nav")+1))</f>
        <v>6</v>
      </c>
      <c r="O34" s="34">
        <v>6</v>
      </c>
      <c r="P34" s="24">
        <f t="shared" si="28"/>
        <v>20</v>
      </c>
      <c r="Q34" s="12">
        <f t="shared" ref="Q34" si="89">IF(OR(U34="nav"),"nav",IF(O34="","",COUNTIFS(O$5:O$34,"&lt;"&amp;O34,U$5:U$34,"&lt;&gt;nav")+1))</f>
        <v>16</v>
      </c>
      <c r="R34" s="34" t="s">
        <v>429</v>
      </c>
      <c r="S34" s="23">
        <f t="shared" si="24"/>
        <v>16</v>
      </c>
      <c r="T34" s="16">
        <f t="shared" ref="T34" si="90">IF(OR(U34="nav"),"nav",IF(R34="","",COUNTIFS(R$5:R$34,"&lt;"&amp;R34,U$5:U$34,"&lt;&gt;nav")+1))</f>
        <v>11</v>
      </c>
      <c r="U34" s="21" t="str">
        <f t="shared" ref="U34" si="91">IF(OR(D34="nav",G34="nav",J34="nav",M34="nav",P34="nav",S34="nav"),"nav","")</f>
        <v/>
      </c>
      <c r="V34" s="37">
        <f t="shared" ref="V34" si="92">IF(OR(AND(D34="",G34="",M34="",P34="",S34="",J34=""),U34="nav"),"",AVERAGE(E34,H34,K34,N34,Q34,T34))</f>
        <v>11.333333333333334</v>
      </c>
      <c r="W34" s="208">
        <f t="shared" si="29"/>
        <v>14</v>
      </c>
    </row>
    <row r="35" spans="1:23" x14ac:dyDescent="0.25">
      <c r="A35" s="110">
        <v>31</v>
      </c>
      <c r="B35" s="70" t="s">
        <v>206</v>
      </c>
      <c r="C35" s="34">
        <v>1.98</v>
      </c>
      <c r="D35" s="24">
        <f t="shared" si="15"/>
        <v>6</v>
      </c>
      <c r="E35" s="12" t="str">
        <f t="shared" ref="E35:E42" si="93">IF(OR(U35="nav"),"nav",IF(C35="","",COUNTIFS(C$5:C$34,"&gt;"&amp;C35,U$5:U$34,"&lt;&gt;nav")+1))</f>
        <v>nav</v>
      </c>
      <c r="F35" s="34">
        <v>7.28</v>
      </c>
      <c r="G35" s="24">
        <f t="shared" si="17"/>
        <v>13</v>
      </c>
      <c r="H35" s="12" t="str">
        <f t="shared" ref="H35:H42" si="94">IF(OR(U35="nav"),"nav",IF(F35="","",COUNTIFS(F$5:F$34,"&gt;"&amp;F35,U$5:U$34,"&lt;&gt;nav")+1))</f>
        <v>nav</v>
      </c>
      <c r="I35" s="34">
        <v>7</v>
      </c>
      <c r="J35" s="24">
        <f t="shared" si="19"/>
        <v>4</v>
      </c>
      <c r="K35" s="213" t="str">
        <f t="shared" ref="K35:K42" si="95">IF(OR(U35="nav"),"nav",IF(I35="","",COUNTIFS(I$5:I$34,"&gt;"&amp;I35,U$5:U$34,"&lt;&gt;nav")+1))</f>
        <v>nav</v>
      </c>
      <c r="L35" s="34">
        <v>44</v>
      </c>
      <c r="M35" s="24">
        <f t="shared" si="21"/>
        <v>9</v>
      </c>
      <c r="N35" s="31" t="str">
        <f t="shared" ref="N35:N42" si="96">IF(OR(U35="nav"),"nav",IF(L35="","",COUNTIFS(L$5:L$34,"&gt;"&amp;L35,U$5:U$34,"&lt;&gt;nav")+1))</f>
        <v>nav</v>
      </c>
      <c r="O35" s="34">
        <v>5.4</v>
      </c>
      <c r="P35" s="24">
        <f t="shared" si="28"/>
        <v>11</v>
      </c>
      <c r="Q35" s="12" t="str">
        <f t="shared" ref="Q35:Q42" si="97">IF(OR(U35="nav"),"nav",IF(O35="","",COUNTIFS(O$5:O$34,"&lt;"&amp;O35,U$5:U$34,"&lt;&gt;nav")+1))</f>
        <v>nav</v>
      </c>
      <c r="R35" s="34" t="s">
        <v>369</v>
      </c>
      <c r="S35" s="23" t="str">
        <f t="shared" si="24"/>
        <v>nav</v>
      </c>
      <c r="T35" s="16" t="str">
        <f t="shared" si="25"/>
        <v>nav</v>
      </c>
      <c r="U35" s="21" t="str">
        <f t="shared" si="26"/>
        <v>nav</v>
      </c>
      <c r="V35" s="37" t="str">
        <f t="shared" ref="V35:V42" si="98">IF(OR(AND(D35="",G35="",M35="",P35="",S35="",J35=""),U35="nav"),"",AVERAGE(E35,H35,K35,N35,Q35,T35))</f>
        <v/>
      </c>
      <c r="W35" s="192" t="str">
        <f t="shared" si="29"/>
        <v/>
      </c>
    </row>
    <row r="36" spans="1:23" x14ac:dyDescent="0.25">
      <c r="A36" s="111">
        <v>32</v>
      </c>
      <c r="B36" s="70" t="s">
        <v>213</v>
      </c>
      <c r="C36" s="34">
        <v>1.77</v>
      </c>
      <c r="D36" s="24">
        <f t="shared" si="15"/>
        <v>14</v>
      </c>
      <c r="E36" s="12">
        <f t="shared" si="93"/>
        <v>11</v>
      </c>
      <c r="F36" s="34">
        <v>6.44</v>
      </c>
      <c r="G36" s="24">
        <f t="shared" si="17"/>
        <v>17</v>
      </c>
      <c r="H36" s="12">
        <f t="shared" si="94"/>
        <v>14</v>
      </c>
      <c r="I36" s="34">
        <v>2</v>
      </c>
      <c r="J36" s="24">
        <f t="shared" si="19"/>
        <v>14</v>
      </c>
      <c r="K36" s="213">
        <f t="shared" si="95"/>
        <v>9</v>
      </c>
      <c r="L36" s="34">
        <v>30</v>
      </c>
      <c r="M36" s="24">
        <f t="shared" si="21"/>
        <v>24</v>
      </c>
      <c r="N36" s="31">
        <f t="shared" si="96"/>
        <v>18</v>
      </c>
      <c r="O36" s="34">
        <v>5.53</v>
      </c>
      <c r="P36" s="24">
        <f t="shared" si="28"/>
        <v>14</v>
      </c>
      <c r="Q36" s="12">
        <f t="shared" si="97"/>
        <v>11</v>
      </c>
      <c r="R36" s="34" t="s">
        <v>430</v>
      </c>
      <c r="S36" s="23">
        <f t="shared" si="24"/>
        <v>11</v>
      </c>
      <c r="T36" s="16">
        <f t="shared" si="25"/>
        <v>8</v>
      </c>
      <c r="U36" s="21" t="str">
        <f t="shared" si="26"/>
        <v/>
      </c>
      <c r="V36" s="37">
        <f t="shared" si="98"/>
        <v>11.833333333333334</v>
      </c>
      <c r="W36" s="191">
        <f t="shared" si="29"/>
        <v>15</v>
      </c>
    </row>
    <row r="37" spans="1:23" x14ac:dyDescent="0.25">
      <c r="A37" s="111">
        <v>33</v>
      </c>
      <c r="B37" s="128" t="s">
        <v>214</v>
      </c>
      <c r="C37" s="34"/>
      <c r="D37" s="24" t="str">
        <f t="shared" si="15"/>
        <v/>
      </c>
      <c r="E37" s="12" t="str">
        <f t="shared" si="93"/>
        <v/>
      </c>
      <c r="F37" s="34"/>
      <c r="G37" s="24" t="str">
        <f t="shared" si="17"/>
        <v/>
      </c>
      <c r="H37" s="12" t="str">
        <f t="shared" si="94"/>
        <v/>
      </c>
      <c r="I37" s="34"/>
      <c r="J37" s="24" t="str">
        <f t="shared" si="19"/>
        <v/>
      </c>
      <c r="K37" s="213" t="str">
        <f t="shared" si="95"/>
        <v/>
      </c>
      <c r="L37" s="34"/>
      <c r="M37" s="24" t="str">
        <f t="shared" si="21"/>
        <v/>
      </c>
      <c r="N37" s="31" t="str">
        <f t="shared" si="96"/>
        <v/>
      </c>
      <c r="O37" s="34"/>
      <c r="P37" s="24" t="str">
        <f t="shared" si="28"/>
        <v/>
      </c>
      <c r="Q37" s="12" t="str">
        <f t="shared" si="97"/>
        <v/>
      </c>
      <c r="R37" s="34"/>
      <c r="S37" s="23" t="str">
        <f t="shared" si="24"/>
        <v/>
      </c>
      <c r="T37" s="16" t="str">
        <f t="shared" si="25"/>
        <v/>
      </c>
      <c r="U37" s="21" t="str">
        <f t="shared" si="26"/>
        <v/>
      </c>
      <c r="V37" s="37" t="str">
        <f t="shared" si="98"/>
        <v/>
      </c>
      <c r="W37" s="217" t="str">
        <f t="shared" si="29"/>
        <v/>
      </c>
    </row>
    <row r="38" spans="1:23" x14ac:dyDescent="0.25">
      <c r="A38" s="1">
        <v>34</v>
      </c>
      <c r="B38" s="122" t="s">
        <v>215</v>
      </c>
      <c r="C38" s="34"/>
      <c r="D38" s="24" t="str">
        <f t="shared" si="15"/>
        <v/>
      </c>
      <c r="E38" s="213" t="str">
        <f t="shared" si="93"/>
        <v/>
      </c>
      <c r="F38" s="34"/>
      <c r="G38" s="24" t="str">
        <f t="shared" si="17"/>
        <v/>
      </c>
      <c r="H38" s="213" t="str">
        <f t="shared" si="94"/>
        <v/>
      </c>
      <c r="I38" s="34"/>
      <c r="J38" s="24" t="str">
        <f t="shared" si="19"/>
        <v/>
      </c>
      <c r="K38" s="213" t="str">
        <f t="shared" si="95"/>
        <v/>
      </c>
      <c r="L38" s="34"/>
      <c r="M38" s="24" t="str">
        <f t="shared" si="21"/>
        <v/>
      </c>
      <c r="N38" s="214" t="str">
        <f t="shared" si="96"/>
        <v/>
      </c>
      <c r="O38" s="34"/>
      <c r="P38" s="24" t="str">
        <f t="shared" si="28"/>
        <v/>
      </c>
      <c r="Q38" s="213" t="str">
        <f t="shared" si="97"/>
        <v/>
      </c>
      <c r="R38" s="34"/>
      <c r="S38" s="23" t="str">
        <f t="shared" si="24"/>
        <v/>
      </c>
      <c r="T38" s="20" t="str">
        <f>IF(OR(U38="nav"),"nav",IF(R38="","",COUNTIFS(R$5:R$34,"&lt;"&amp;R38,U$5:U$34,"&lt;&gt;nav")+1))</f>
        <v/>
      </c>
      <c r="U38" s="21" t="str">
        <f>IF(OR(D38="nav",G38="nav",J38="nav",M38="nav",P38="nav",S38="nav"),"nav","")</f>
        <v/>
      </c>
      <c r="V38" s="37" t="str">
        <f t="shared" si="98"/>
        <v/>
      </c>
      <c r="W38" s="218" t="str">
        <f t="shared" si="29"/>
        <v/>
      </c>
    </row>
    <row r="39" spans="1:23" x14ac:dyDescent="0.25">
      <c r="A39" s="110">
        <v>35</v>
      </c>
      <c r="B39" s="126" t="s">
        <v>216</v>
      </c>
      <c r="C39" s="34" t="s">
        <v>369</v>
      </c>
      <c r="D39" s="24" t="str">
        <f t="shared" si="15"/>
        <v>nav</v>
      </c>
      <c r="E39" s="12" t="str">
        <f t="shared" si="93"/>
        <v>nav</v>
      </c>
      <c r="F39" s="34" t="s">
        <v>369</v>
      </c>
      <c r="G39" s="24" t="str">
        <f t="shared" si="17"/>
        <v>nav</v>
      </c>
      <c r="H39" s="12" t="str">
        <f t="shared" si="94"/>
        <v>nav</v>
      </c>
      <c r="I39" s="34">
        <v>5</v>
      </c>
      <c r="J39" s="24">
        <f t="shared" si="19"/>
        <v>7</v>
      </c>
      <c r="K39" s="213" t="str">
        <f t="shared" si="95"/>
        <v>nav</v>
      </c>
      <c r="L39" s="34">
        <v>38</v>
      </c>
      <c r="M39" s="24">
        <f t="shared" si="21"/>
        <v>16</v>
      </c>
      <c r="N39" s="31" t="str">
        <f t="shared" si="96"/>
        <v>nav</v>
      </c>
      <c r="O39" s="34" t="s">
        <v>369</v>
      </c>
      <c r="P39" s="24" t="str">
        <f t="shared" si="28"/>
        <v>nav</v>
      </c>
      <c r="Q39" s="12" t="str">
        <f t="shared" si="97"/>
        <v>nav</v>
      </c>
      <c r="R39" s="34" t="s">
        <v>431</v>
      </c>
      <c r="S39" s="23">
        <f t="shared" si="24"/>
        <v>15</v>
      </c>
      <c r="T39" s="16" t="str">
        <f t="shared" ref="T39:T42" si="99">IF(OR(U39="nav"),"nav",IF(R39="","",COUNTIFS(R$5:R$34,"&lt;"&amp;R39,U$5:U$34,"&lt;&gt;nav")+1))</f>
        <v>nav</v>
      </c>
      <c r="U39" s="21" t="str">
        <f t="shared" ref="U39:U42" si="100">IF(OR(D39="nav",G39="nav",J39="nav",M39="nav",P39="nav",S39="nav"),"nav","")</f>
        <v>nav</v>
      </c>
      <c r="V39" s="37" t="str">
        <f t="shared" si="98"/>
        <v/>
      </c>
      <c r="W39" s="191" t="str">
        <f t="shared" si="29"/>
        <v/>
      </c>
    </row>
    <row r="40" spans="1:23" x14ac:dyDescent="0.25">
      <c r="A40" s="111">
        <v>36</v>
      </c>
      <c r="B40" s="122" t="s">
        <v>217</v>
      </c>
      <c r="C40" s="34">
        <v>1.58</v>
      </c>
      <c r="D40" s="24">
        <f t="shared" si="15"/>
        <v>20</v>
      </c>
      <c r="E40" s="12">
        <f t="shared" si="93"/>
        <v>15</v>
      </c>
      <c r="F40" s="34">
        <v>5.96</v>
      </c>
      <c r="G40" s="24">
        <f t="shared" si="17"/>
        <v>20</v>
      </c>
      <c r="H40" s="12">
        <f t="shared" si="94"/>
        <v>15</v>
      </c>
      <c r="I40" s="34">
        <v>4</v>
      </c>
      <c r="J40" s="24">
        <f t="shared" si="19"/>
        <v>9</v>
      </c>
      <c r="K40" s="213">
        <f t="shared" si="95"/>
        <v>6</v>
      </c>
      <c r="L40" s="34">
        <v>24</v>
      </c>
      <c r="M40" s="24">
        <f t="shared" si="21"/>
        <v>27</v>
      </c>
      <c r="N40" s="31">
        <f t="shared" si="96"/>
        <v>20</v>
      </c>
      <c r="O40" s="34">
        <v>5.0999999999999996</v>
      </c>
      <c r="P40" s="24">
        <f t="shared" si="28"/>
        <v>4</v>
      </c>
      <c r="Q40" s="12">
        <f t="shared" si="97"/>
        <v>4</v>
      </c>
      <c r="R40" s="34" t="s">
        <v>319</v>
      </c>
      <c r="S40" s="23">
        <f t="shared" si="24"/>
        <v>6</v>
      </c>
      <c r="T40" s="16">
        <f t="shared" si="99"/>
        <v>6</v>
      </c>
      <c r="U40" s="21" t="str">
        <f t="shared" si="100"/>
        <v/>
      </c>
      <c r="V40" s="37">
        <f t="shared" si="98"/>
        <v>11</v>
      </c>
      <c r="W40" s="208">
        <f t="shared" si="29"/>
        <v>12</v>
      </c>
    </row>
    <row r="41" spans="1:23" x14ac:dyDescent="0.25">
      <c r="A41" s="1">
        <v>37</v>
      </c>
      <c r="B41" s="67" t="s">
        <v>366</v>
      </c>
      <c r="C41" s="34">
        <v>1.78</v>
      </c>
      <c r="D41" s="24">
        <f t="shared" si="15"/>
        <v>12</v>
      </c>
      <c r="E41" s="12">
        <f t="shared" si="93"/>
        <v>10</v>
      </c>
      <c r="F41" s="34">
        <v>7.36</v>
      </c>
      <c r="G41" s="24">
        <f t="shared" si="17"/>
        <v>10</v>
      </c>
      <c r="H41" s="12">
        <f t="shared" si="94"/>
        <v>9</v>
      </c>
      <c r="I41" s="34">
        <v>6</v>
      </c>
      <c r="J41" s="24">
        <f t="shared" si="19"/>
        <v>6</v>
      </c>
      <c r="K41" s="213">
        <f t="shared" si="95"/>
        <v>5</v>
      </c>
      <c r="L41" s="34">
        <v>42</v>
      </c>
      <c r="M41" s="24">
        <f t="shared" si="21"/>
        <v>10</v>
      </c>
      <c r="N41" s="31">
        <f t="shared" si="96"/>
        <v>9</v>
      </c>
      <c r="O41" s="34">
        <v>5.12</v>
      </c>
      <c r="P41" s="24">
        <f t="shared" si="28"/>
        <v>6</v>
      </c>
      <c r="Q41" s="12">
        <f t="shared" si="97"/>
        <v>5</v>
      </c>
      <c r="R41" s="34" t="s">
        <v>367</v>
      </c>
      <c r="S41" s="23">
        <f t="shared" si="24"/>
        <v>19</v>
      </c>
      <c r="T41" s="16">
        <f t="shared" si="99"/>
        <v>14</v>
      </c>
      <c r="U41" s="21" t="str">
        <f t="shared" si="100"/>
        <v/>
      </c>
      <c r="V41" s="37">
        <f t="shared" si="98"/>
        <v>8.6666666666666661</v>
      </c>
      <c r="W41" s="192">
        <f t="shared" si="29"/>
        <v>9</v>
      </c>
    </row>
    <row r="42" spans="1:23" x14ac:dyDescent="0.25">
      <c r="A42" s="110">
        <v>38</v>
      </c>
      <c r="B42" s="68" t="s">
        <v>432</v>
      </c>
      <c r="C42" s="34">
        <v>1.66</v>
      </c>
      <c r="D42" s="24">
        <f t="shared" si="15"/>
        <v>19</v>
      </c>
      <c r="E42" s="12">
        <f t="shared" si="93"/>
        <v>15</v>
      </c>
      <c r="F42" s="34">
        <v>6</v>
      </c>
      <c r="G42" s="24">
        <f t="shared" si="17"/>
        <v>19</v>
      </c>
      <c r="H42" s="12">
        <f t="shared" si="94"/>
        <v>15</v>
      </c>
      <c r="I42" s="34">
        <v>0</v>
      </c>
      <c r="J42" s="24">
        <f t="shared" si="19"/>
        <v>18</v>
      </c>
      <c r="K42" s="48">
        <f t="shared" si="95"/>
        <v>12</v>
      </c>
      <c r="L42" s="34">
        <v>31</v>
      </c>
      <c r="M42" s="24">
        <f t="shared" si="21"/>
        <v>21</v>
      </c>
      <c r="N42" s="31">
        <f t="shared" si="96"/>
        <v>16</v>
      </c>
      <c r="O42" s="34">
        <v>6.21</v>
      </c>
      <c r="P42" s="24">
        <f t="shared" si="28"/>
        <v>23</v>
      </c>
      <c r="Q42" s="12">
        <f t="shared" si="97"/>
        <v>19</v>
      </c>
      <c r="R42" s="34" t="s">
        <v>433</v>
      </c>
      <c r="S42" s="23">
        <f t="shared" si="24"/>
        <v>22</v>
      </c>
      <c r="T42" s="16">
        <f t="shared" si="99"/>
        <v>16</v>
      </c>
      <c r="U42" s="21" t="str">
        <f t="shared" si="100"/>
        <v/>
      </c>
      <c r="V42" s="37">
        <f t="shared" si="98"/>
        <v>15.5</v>
      </c>
      <c r="W42" s="191">
        <f t="shared" si="29"/>
        <v>21</v>
      </c>
    </row>
    <row r="43" spans="1:23" x14ac:dyDescent="0.25">
      <c r="A43" s="110">
        <v>39</v>
      </c>
      <c r="B43" s="68" t="s">
        <v>434</v>
      </c>
      <c r="C43" s="34">
        <v>1.56</v>
      </c>
      <c r="D43" s="24">
        <f t="shared" ref="D43:D50" si="101">IF(C43="nav","nav",IF(C43="","",COUNTIF(C$5:C$42,"&gt;"&amp;C43)+1))</f>
        <v>22</v>
      </c>
      <c r="E43" s="12">
        <f t="shared" ref="E43:E50" si="102">IF(OR(U43="nav"),"nav",IF(C43="","",COUNTIFS(C$5:C$34,"&gt;"&amp;C43,U$5:U$34,"&lt;&gt;nav")+1))</f>
        <v>16</v>
      </c>
      <c r="F43" s="34">
        <v>4.0999999999999996</v>
      </c>
      <c r="G43" s="24">
        <f t="shared" ref="G43:G50" si="103">IF(F43="nav","nav",IF(F43="","",COUNTIF(F$5:F$42,"&gt;"&amp;F43)+1))</f>
        <v>26</v>
      </c>
      <c r="H43" s="12">
        <f t="shared" ref="H43:H50" si="104">IF(OR(U43="nav"),"nav",IF(F43="","",COUNTIFS(F$5:F$34,"&gt;"&amp;F43,U$5:U$34,"&lt;&gt;nav")+1))</f>
        <v>20</v>
      </c>
      <c r="I43" s="34">
        <v>1</v>
      </c>
      <c r="J43" s="24">
        <f t="shared" ref="J43:J50" si="105">IF(I43="nav","nav",IF(I43="","",COUNTIF(I$5:I$42,"&gt;"&amp;I43)+1))</f>
        <v>16</v>
      </c>
      <c r="K43" s="56">
        <f t="shared" ref="K43:K50" si="106">IF(OR(U43="nav"),"nav",IF(I43="","",COUNTIFS(I$5:I$34,"&gt;"&amp;I43,U$5:U$34,"&lt;&gt;nav")+1))</f>
        <v>10</v>
      </c>
      <c r="L43" s="34">
        <v>26</v>
      </c>
      <c r="M43" s="24">
        <f t="shared" ref="M43:M50" si="107">IF(L43="nav","nav",IF(L43="","",COUNTIF(L$5:L$42,"&gt;"&amp;L43)+1))</f>
        <v>26</v>
      </c>
      <c r="N43" s="31">
        <f t="shared" ref="N43:N50" si="108">IF(OR(U43="nav"),"nav",IF(L43="","",COUNTIFS(L$5:L$34,"&gt;"&amp;L43,U$5:U$34,"&lt;&gt;nav")+1))</f>
        <v>19</v>
      </c>
      <c r="O43" s="34">
        <v>6.18</v>
      </c>
      <c r="P43" s="24">
        <f t="shared" ref="P43:P50" si="109">IF(O43="nav","nav",IF(O43="","",COUNTIF(O$5:O$42,"&lt;"&amp;O43)+1))</f>
        <v>23</v>
      </c>
      <c r="Q43" s="12">
        <f t="shared" ref="Q43:Q50" si="110">IF(OR(U43="nav"),"nav",IF(O43="","",COUNTIFS(O$5:O$34,"&lt;"&amp;O43,U$5:U$34,"&lt;&gt;nav")+1))</f>
        <v>19</v>
      </c>
      <c r="R43" s="34" t="s">
        <v>436</v>
      </c>
      <c r="S43" s="23">
        <f t="shared" ref="S43:S50" si="111">IF(R43="nav","nav",IF(R43="","",COUNTIF(R$5:R$42,"&lt;"&amp;R43)+1))</f>
        <v>25</v>
      </c>
      <c r="T43" s="16">
        <f t="shared" ref="T43:T50" si="112">IF(OR(U43="nav"),"nav",IF(R43="","",COUNTIFS(R$5:R$34,"&lt;"&amp;R43,U$5:U$34,"&lt;&gt;nav")+1))</f>
        <v>18</v>
      </c>
      <c r="U43" s="21" t="str">
        <f t="shared" ref="U43:U50" si="113">IF(OR(D43="nav",G43="nav",J43="nav",M43="nav",P43="nav",S43="nav"),"nav","")</f>
        <v/>
      </c>
      <c r="V43" s="37">
        <f t="shared" ref="V43:V50" si="114">IF(OR(AND(D43="",G43="",M43="",P43="",S43="",J43=""),U43="nav"),"",AVERAGE(E43,H43,K43,N43,Q43,T43))</f>
        <v>17</v>
      </c>
      <c r="W43" s="191">
        <f t="shared" ref="W43:W50" si="115">IF(OR(V43="",V43="nav"),"",COUNTIF(V$5:V$42,"&lt;"&amp;V43)+1)</f>
        <v>24</v>
      </c>
    </row>
    <row r="44" spans="1:23" x14ac:dyDescent="0.25">
      <c r="A44" s="110">
        <v>40</v>
      </c>
      <c r="B44" s="68" t="s">
        <v>435</v>
      </c>
      <c r="C44" s="34">
        <v>1.76</v>
      </c>
      <c r="D44" s="24">
        <f t="shared" si="101"/>
        <v>16</v>
      </c>
      <c r="E44" s="12">
        <f t="shared" si="102"/>
        <v>12</v>
      </c>
      <c r="F44" s="34">
        <v>5.68</v>
      </c>
      <c r="G44" s="24">
        <f t="shared" si="103"/>
        <v>24</v>
      </c>
      <c r="H44" s="12">
        <f t="shared" si="104"/>
        <v>18</v>
      </c>
      <c r="I44" s="34">
        <v>3</v>
      </c>
      <c r="J44" s="24">
        <f t="shared" si="105"/>
        <v>11</v>
      </c>
      <c r="K44" s="56">
        <f t="shared" si="106"/>
        <v>6</v>
      </c>
      <c r="L44" s="34">
        <v>31</v>
      </c>
      <c r="M44" s="24">
        <f t="shared" si="107"/>
        <v>21</v>
      </c>
      <c r="N44" s="31">
        <f t="shared" si="108"/>
        <v>16</v>
      </c>
      <c r="O44" s="34">
        <v>5.59</v>
      </c>
      <c r="P44" s="24">
        <f t="shared" si="109"/>
        <v>15</v>
      </c>
      <c r="Q44" s="12">
        <f t="shared" si="110"/>
        <v>11</v>
      </c>
      <c r="R44" s="34" t="s">
        <v>437</v>
      </c>
      <c r="S44" s="23">
        <f t="shared" si="111"/>
        <v>15</v>
      </c>
      <c r="T44" s="16">
        <f t="shared" si="112"/>
        <v>11</v>
      </c>
      <c r="U44" s="21" t="str">
        <f t="shared" si="113"/>
        <v/>
      </c>
      <c r="V44" s="37">
        <f t="shared" si="114"/>
        <v>12.333333333333334</v>
      </c>
      <c r="W44" s="191">
        <f t="shared" si="115"/>
        <v>16</v>
      </c>
    </row>
    <row r="45" spans="1:23" x14ac:dyDescent="0.25">
      <c r="A45" s="110">
        <v>41</v>
      </c>
      <c r="B45" s="223" t="s">
        <v>438</v>
      </c>
      <c r="C45" s="35">
        <v>1.78</v>
      </c>
      <c r="D45" s="24">
        <f t="shared" si="101"/>
        <v>12</v>
      </c>
      <c r="E45" s="12">
        <f t="shared" si="102"/>
        <v>10</v>
      </c>
      <c r="F45" s="12">
        <v>7.6</v>
      </c>
      <c r="G45" s="24">
        <f t="shared" si="103"/>
        <v>8</v>
      </c>
      <c r="H45" s="12">
        <f t="shared" si="104"/>
        <v>7</v>
      </c>
      <c r="I45" s="12">
        <v>0</v>
      </c>
      <c r="J45" s="24">
        <f t="shared" si="105"/>
        <v>18</v>
      </c>
      <c r="K45" s="56">
        <f t="shared" si="106"/>
        <v>12</v>
      </c>
      <c r="L45" s="12">
        <v>32</v>
      </c>
      <c r="M45" s="24">
        <f t="shared" si="107"/>
        <v>21</v>
      </c>
      <c r="N45" s="31">
        <f t="shared" si="108"/>
        <v>16</v>
      </c>
      <c r="O45" s="79">
        <v>5.9</v>
      </c>
      <c r="P45" s="24">
        <f t="shared" si="109"/>
        <v>20</v>
      </c>
      <c r="Q45" s="12">
        <f t="shared" si="110"/>
        <v>16</v>
      </c>
      <c r="R45" s="12" t="s">
        <v>439</v>
      </c>
      <c r="S45" s="23">
        <f t="shared" si="111"/>
        <v>24</v>
      </c>
      <c r="T45" s="16">
        <f t="shared" si="112"/>
        <v>17</v>
      </c>
      <c r="U45" s="21" t="str">
        <f t="shared" si="113"/>
        <v/>
      </c>
      <c r="V45" s="37">
        <f t="shared" si="114"/>
        <v>13</v>
      </c>
      <c r="W45" s="191">
        <f t="shared" si="115"/>
        <v>18</v>
      </c>
    </row>
    <row r="46" spans="1:23" x14ac:dyDescent="0.25">
      <c r="A46" s="110">
        <v>42</v>
      </c>
      <c r="B46" s="68" t="s">
        <v>440</v>
      </c>
      <c r="C46" s="35">
        <v>1.71</v>
      </c>
      <c r="D46" s="24">
        <f t="shared" si="101"/>
        <v>17</v>
      </c>
      <c r="E46" s="12">
        <f t="shared" si="102"/>
        <v>13</v>
      </c>
      <c r="F46" s="12">
        <v>6.72</v>
      </c>
      <c r="G46" s="24">
        <f t="shared" si="103"/>
        <v>17</v>
      </c>
      <c r="H46" s="12">
        <f t="shared" si="104"/>
        <v>14</v>
      </c>
      <c r="I46" s="12">
        <v>0</v>
      </c>
      <c r="J46" s="24">
        <f t="shared" si="105"/>
        <v>18</v>
      </c>
      <c r="K46" s="56">
        <f t="shared" si="106"/>
        <v>12</v>
      </c>
      <c r="L46" s="12">
        <v>35</v>
      </c>
      <c r="M46" s="24">
        <f t="shared" si="107"/>
        <v>21</v>
      </c>
      <c r="N46" s="31">
        <f t="shared" si="108"/>
        <v>16</v>
      </c>
      <c r="O46" s="79">
        <v>5.84</v>
      </c>
      <c r="P46" s="24">
        <f t="shared" si="109"/>
        <v>20</v>
      </c>
      <c r="Q46" s="12">
        <f t="shared" si="110"/>
        <v>16</v>
      </c>
      <c r="R46" s="12" t="s">
        <v>441</v>
      </c>
      <c r="S46" s="23">
        <f t="shared" si="111"/>
        <v>22</v>
      </c>
      <c r="T46" s="16">
        <f t="shared" si="112"/>
        <v>16</v>
      </c>
      <c r="U46" s="21" t="str">
        <f t="shared" si="113"/>
        <v/>
      </c>
      <c r="V46" s="37">
        <f t="shared" si="114"/>
        <v>14.5</v>
      </c>
      <c r="W46" s="191">
        <f t="shared" si="115"/>
        <v>20</v>
      </c>
    </row>
    <row r="47" spans="1:23" x14ac:dyDescent="0.25">
      <c r="A47" s="110">
        <v>43</v>
      </c>
      <c r="B47" s="68" t="s">
        <v>442</v>
      </c>
      <c r="C47" s="35">
        <v>2.11</v>
      </c>
      <c r="D47" s="24">
        <f t="shared" si="101"/>
        <v>3</v>
      </c>
      <c r="E47" s="12">
        <f t="shared" si="102"/>
        <v>3</v>
      </c>
      <c r="F47" s="12">
        <v>7.5</v>
      </c>
      <c r="G47" s="24">
        <f t="shared" si="103"/>
        <v>9</v>
      </c>
      <c r="H47" s="12">
        <f t="shared" si="104"/>
        <v>8</v>
      </c>
      <c r="I47" s="12">
        <v>6</v>
      </c>
      <c r="J47" s="24">
        <f t="shared" si="105"/>
        <v>6</v>
      </c>
      <c r="K47" s="56">
        <f t="shared" si="106"/>
        <v>5</v>
      </c>
      <c r="L47" s="12">
        <v>49</v>
      </c>
      <c r="M47" s="24">
        <f t="shared" si="107"/>
        <v>9</v>
      </c>
      <c r="N47" s="31">
        <f t="shared" si="108"/>
        <v>9</v>
      </c>
      <c r="O47" s="79">
        <v>5.0999999999999996</v>
      </c>
      <c r="P47" s="24">
        <f t="shared" si="109"/>
        <v>4</v>
      </c>
      <c r="Q47" s="12">
        <f t="shared" si="110"/>
        <v>4</v>
      </c>
      <c r="R47" s="12" t="s">
        <v>424</v>
      </c>
      <c r="S47" s="23">
        <f t="shared" si="111"/>
        <v>17</v>
      </c>
      <c r="T47" s="16">
        <f t="shared" si="112"/>
        <v>12</v>
      </c>
      <c r="U47" s="21" t="str">
        <f t="shared" si="113"/>
        <v/>
      </c>
      <c r="V47" s="37">
        <f t="shared" si="114"/>
        <v>6.833333333333333</v>
      </c>
      <c r="W47" s="191">
        <f t="shared" si="115"/>
        <v>7</v>
      </c>
    </row>
    <row r="48" spans="1:23" x14ac:dyDescent="0.25">
      <c r="A48" s="110">
        <v>44</v>
      </c>
      <c r="B48" s="68" t="s">
        <v>443</v>
      </c>
      <c r="C48" s="35">
        <v>1.73</v>
      </c>
      <c r="D48" s="24">
        <f t="shared" si="101"/>
        <v>17</v>
      </c>
      <c r="E48" s="12">
        <f t="shared" si="102"/>
        <v>13</v>
      </c>
      <c r="F48" s="12">
        <v>6.88</v>
      </c>
      <c r="G48" s="24">
        <f t="shared" si="103"/>
        <v>15</v>
      </c>
      <c r="H48" s="12">
        <f t="shared" si="104"/>
        <v>12</v>
      </c>
      <c r="I48" s="12">
        <v>14</v>
      </c>
      <c r="J48" s="24">
        <f t="shared" si="105"/>
        <v>2</v>
      </c>
      <c r="K48" s="56">
        <f t="shared" si="106"/>
        <v>2</v>
      </c>
      <c r="L48" s="12">
        <v>43</v>
      </c>
      <c r="M48" s="24">
        <f t="shared" si="107"/>
        <v>10</v>
      </c>
      <c r="N48" s="31">
        <f t="shared" si="108"/>
        <v>9</v>
      </c>
      <c r="O48" s="79">
        <v>5.21</v>
      </c>
      <c r="P48" s="24">
        <f t="shared" si="109"/>
        <v>9</v>
      </c>
      <c r="Q48" s="12">
        <f t="shared" si="110"/>
        <v>7</v>
      </c>
      <c r="R48" s="12" t="s">
        <v>444</v>
      </c>
      <c r="S48" s="23">
        <f t="shared" si="111"/>
        <v>8</v>
      </c>
      <c r="T48" s="16">
        <f t="shared" si="112"/>
        <v>7</v>
      </c>
      <c r="U48" s="21" t="str">
        <f t="shared" si="113"/>
        <v/>
      </c>
      <c r="V48" s="37">
        <f t="shared" si="114"/>
        <v>8.3333333333333339</v>
      </c>
      <c r="W48" s="191">
        <f t="shared" si="115"/>
        <v>9</v>
      </c>
    </row>
    <row r="49" spans="1:23" x14ac:dyDescent="0.25">
      <c r="A49" s="110">
        <v>45</v>
      </c>
      <c r="B49" s="68"/>
      <c r="C49" s="35"/>
      <c r="D49" s="24" t="str">
        <f t="shared" si="101"/>
        <v/>
      </c>
      <c r="E49" s="12" t="str">
        <f t="shared" si="102"/>
        <v/>
      </c>
      <c r="F49" s="12"/>
      <c r="G49" s="24" t="str">
        <f t="shared" si="103"/>
        <v/>
      </c>
      <c r="H49" s="12" t="str">
        <f t="shared" si="104"/>
        <v/>
      </c>
      <c r="I49" s="12"/>
      <c r="J49" s="24" t="str">
        <f t="shared" si="105"/>
        <v/>
      </c>
      <c r="K49" s="56" t="str">
        <f t="shared" si="106"/>
        <v/>
      </c>
      <c r="L49" s="12"/>
      <c r="M49" s="24" t="str">
        <f t="shared" si="107"/>
        <v/>
      </c>
      <c r="N49" s="31" t="str">
        <f t="shared" si="108"/>
        <v/>
      </c>
      <c r="O49" s="79"/>
      <c r="P49" s="24" t="str">
        <f t="shared" si="109"/>
        <v/>
      </c>
      <c r="Q49" s="12" t="str">
        <f t="shared" si="110"/>
        <v/>
      </c>
      <c r="R49" s="12"/>
      <c r="S49" s="23" t="str">
        <f t="shared" si="111"/>
        <v/>
      </c>
      <c r="T49" s="16" t="str">
        <f t="shared" si="112"/>
        <v/>
      </c>
      <c r="U49" s="21" t="str">
        <f t="shared" si="113"/>
        <v/>
      </c>
      <c r="V49" s="37" t="str">
        <f t="shared" si="114"/>
        <v/>
      </c>
      <c r="W49" s="41" t="str">
        <f t="shared" si="115"/>
        <v/>
      </c>
    </row>
    <row r="50" spans="1:23" x14ac:dyDescent="0.25">
      <c r="A50" s="112">
        <v>46</v>
      </c>
      <c r="B50" s="68"/>
      <c r="C50" s="33"/>
      <c r="D50" s="14" t="str">
        <f t="shared" si="101"/>
        <v/>
      </c>
      <c r="E50" s="27" t="str">
        <f t="shared" si="102"/>
        <v/>
      </c>
      <c r="F50" s="27"/>
      <c r="G50" s="14" t="str">
        <f t="shared" si="103"/>
        <v/>
      </c>
      <c r="H50" s="27" t="str">
        <f t="shared" si="104"/>
        <v/>
      </c>
      <c r="I50" s="27"/>
      <c r="J50" s="14" t="str">
        <f t="shared" si="105"/>
        <v/>
      </c>
      <c r="K50" s="27" t="str">
        <f t="shared" si="106"/>
        <v/>
      </c>
      <c r="L50" s="27"/>
      <c r="M50" s="14" t="str">
        <f t="shared" si="107"/>
        <v/>
      </c>
      <c r="N50" s="32" t="str">
        <f t="shared" si="108"/>
        <v/>
      </c>
      <c r="O50" s="83"/>
      <c r="P50" s="14" t="str">
        <f t="shared" si="109"/>
        <v/>
      </c>
      <c r="Q50" s="27" t="str">
        <f t="shared" si="110"/>
        <v/>
      </c>
      <c r="R50" s="27"/>
      <c r="S50" s="19" t="str">
        <f t="shared" si="111"/>
        <v/>
      </c>
      <c r="T50" s="17" t="str">
        <f t="shared" si="112"/>
        <v/>
      </c>
      <c r="U50" s="74" t="str">
        <f t="shared" si="113"/>
        <v/>
      </c>
      <c r="V50" s="107" t="str">
        <f t="shared" si="114"/>
        <v/>
      </c>
      <c r="W50" s="108" t="str">
        <f t="shared" si="115"/>
        <v/>
      </c>
    </row>
  </sheetData>
  <mergeCells count="21">
    <mergeCell ref="Q3:Q4"/>
    <mergeCell ref="R3:S3"/>
    <mergeCell ref="T3:T4"/>
    <mergeCell ref="U3:U4"/>
    <mergeCell ref="V3:V4"/>
    <mergeCell ref="W2:W4"/>
    <mergeCell ref="A3:A4"/>
    <mergeCell ref="B3:B4"/>
    <mergeCell ref="C3:D3"/>
    <mergeCell ref="E3:E4"/>
    <mergeCell ref="F3:G3"/>
    <mergeCell ref="O3:P3"/>
    <mergeCell ref="A2:B2"/>
    <mergeCell ref="C2:N2"/>
    <mergeCell ref="O2:T2"/>
    <mergeCell ref="U2:V2"/>
    <mergeCell ref="H3:H4"/>
    <mergeCell ref="I3:J3"/>
    <mergeCell ref="K3:K4"/>
    <mergeCell ref="L3:M3"/>
    <mergeCell ref="N3:N4"/>
  </mergeCells>
  <pageMargins left="0.7" right="0.7" top="0.75" bottom="0.75" header="0.3" footer="0.3"/>
  <pageSetup paperSize="9" scale="71" orientation="portrait" horizontalDpi="4294967293" r:id="rId1"/>
  <headerFooter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5"/>
  <sheetViews>
    <sheetView zoomScaleNormal="100" workbookViewId="0">
      <selection activeCell="W7" sqref="W7"/>
    </sheetView>
  </sheetViews>
  <sheetFormatPr defaultColWidth="9" defaultRowHeight="13.8" x14ac:dyDescent="0.25"/>
  <cols>
    <col min="1" max="1" width="3.09765625" style="1" customWidth="1"/>
    <col min="2" max="2" width="22.69921875" style="2" customWidth="1"/>
    <col min="3" max="3" width="7.3984375" style="1" bestFit="1" customWidth="1"/>
    <col min="4" max="4" width="4.5" style="1" bestFit="1" customWidth="1"/>
    <col min="5" max="5" width="3.5" style="1" hidden="1" customWidth="1"/>
    <col min="6" max="6" width="7.3984375" style="1" bestFit="1" customWidth="1"/>
    <col min="7" max="7" width="4.5" style="1" bestFit="1" customWidth="1"/>
    <col min="8" max="8" width="3.5" style="1" hidden="1" customWidth="1"/>
    <col min="9" max="9" width="7.3984375" style="1" bestFit="1" customWidth="1"/>
    <col min="10" max="10" width="4.5" style="1" bestFit="1" customWidth="1"/>
    <col min="11" max="11" width="3.5" style="1" hidden="1" customWidth="1"/>
    <col min="12" max="12" width="7.3984375" style="1" bestFit="1" customWidth="1"/>
    <col min="13" max="13" width="4.5" style="1" bestFit="1" customWidth="1"/>
    <col min="14" max="14" width="3.5" style="1" hidden="1" customWidth="1"/>
    <col min="15" max="15" width="7.3984375" style="1" bestFit="1" customWidth="1"/>
    <col min="16" max="16" width="4.5" style="1" bestFit="1" customWidth="1"/>
    <col min="17" max="17" width="3.5" style="1" hidden="1" customWidth="1"/>
    <col min="18" max="18" width="7.3984375" style="1" bestFit="1" customWidth="1"/>
    <col min="19" max="19" width="4.5" style="1" bestFit="1" customWidth="1"/>
    <col min="20" max="21" width="3.5" style="1" hidden="1" customWidth="1"/>
    <col min="22" max="22" width="5.59765625" style="1" customWidth="1"/>
    <col min="23" max="23" width="10.59765625" style="11" bestFit="1" customWidth="1"/>
    <col min="24" max="16384" width="9" style="2"/>
  </cols>
  <sheetData>
    <row r="1" spans="1:24" ht="14.4" thickBot="1" x14ac:dyDescent="0.3">
      <c r="B1" s="2" t="s">
        <v>133</v>
      </c>
      <c r="V1" s="47"/>
    </row>
    <row r="2" spans="1:24" x14ac:dyDescent="0.25">
      <c r="A2" s="263"/>
      <c r="B2" s="264"/>
      <c r="C2" s="253" t="s">
        <v>11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6" t="s">
        <v>12</v>
      </c>
      <c r="P2" s="254"/>
      <c r="Q2" s="254"/>
      <c r="R2" s="254"/>
      <c r="S2" s="254"/>
      <c r="T2" s="257"/>
      <c r="U2" s="273"/>
      <c r="V2" s="274"/>
      <c r="W2" s="260" t="s">
        <v>7</v>
      </c>
    </row>
    <row r="3" spans="1:24" ht="36" customHeight="1" x14ac:dyDescent="0.25">
      <c r="A3" s="279" t="s">
        <v>8</v>
      </c>
      <c r="B3" s="277" t="s">
        <v>3</v>
      </c>
      <c r="C3" s="281" t="s">
        <v>15</v>
      </c>
      <c r="D3" s="252"/>
      <c r="E3" s="265" t="s">
        <v>9</v>
      </c>
      <c r="F3" s="252" t="s">
        <v>35</v>
      </c>
      <c r="G3" s="252"/>
      <c r="H3" s="258" t="s">
        <v>9</v>
      </c>
      <c r="I3" s="252" t="s">
        <v>14</v>
      </c>
      <c r="J3" s="252"/>
      <c r="K3" s="265" t="s">
        <v>9</v>
      </c>
      <c r="L3" s="252" t="s">
        <v>13</v>
      </c>
      <c r="M3" s="252"/>
      <c r="N3" s="267" t="s">
        <v>9</v>
      </c>
      <c r="O3" s="281" t="s">
        <v>16</v>
      </c>
      <c r="P3" s="252"/>
      <c r="Q3" s="265" t="s">
        <v>9</v>
      </c>
      <c r="R3" s="252" t="s">
        <v>36</v>
      </c>
      <c r="S3" s="252"/>
      <c r="T3" s="269" t="s">
        <v>9</v>
      </c>
      <c r="U3" s="271" t="s">
        <v>10</v>
      </c>
      <c r="V3" s="275" t="s">
        <v>2</v>
      </c>
      <c r="W3" s="261"/>
      <c r="X3" s="39"/>
    </row>
    <row r="4" spans="1:24" ht="14.4" thickBot="1" x14ac:dyDescent="0.3">
      <c r="A4" s="280"/>
      <c r="B4" s="282"/>
      <c r="C4" s="46" t="s">
        <v>5</v>
      </c>
      <c r="D4" s="43" t="s">
        <v>1</v>
      </c>
      <c r="E4" s="266"/>
      <c r="F4" s="49" t="s">
        <v>5</v>
      </c>
      <c r="G4" s="43" t="s">
        <v>1</v>
      </c>
      <c r="H4" s="259"/>
      <c r="I4" s="45" t="s">
        <v>5</v>
      </c>
      <c r="J4" s="43" t="s">
        <v>1</v>
      </c>
      <c r="K4" s="266"/>
      <c r="L4" s="49" t="s">
        <v>5</v>
      </c>
      <c r="M4" s="43" t="s">
        <v>1</v>
      </c>
      <c r="N4" s="268"/>
      <c r="O4" s="44" t="s">
        <v>5</v>
      </c>
      <c r="P4" s="43" t="s">
        <v>1</v>
      </c>
      <c r="Q4" s="266"/>
      <c r="R4" s="49" t="s">
        <v>5</v>
      </c>
      <c r="S4" s="43" t="s">
        <v>1</v>
      </c>
      <c r="T4" s="270"/>
      <c r="U4" s="272"/>
      <c r="V4" s="276"/>
      <c r="W4" s="262"/>
    </row>
    <row r="5" spans="1:24" ht="14.4" thickBot="1" x14ac:dyDescent="0.3">
      <c r="A5" s="25">
        <v>1</v>
      </c>
      <c r="B5" s="159" t="s">
        <v>392</v>
      </c>
      <c r="C5" s="154">
        <v>1.96</v>
      </c>
      <c r="D5" s="145">
        <f t="shared" ref="D5:D25" si="0">IF(C5="nav","nav",IF(C5="","",COUNTIF(C$5:C$34,"&gt;"&amp;C5)+1))</f>
        <v>3</v>
      </c>
      <c r="E5" s="147">
        <f t="shared" ref="E5:E10" si="1">IF(OR(U5="nav"),"nav",IF(C5="","",COUNTIFS(C$5:C$34,"&gt;"&amp;C5,U$5:U$34,"&lt;&gt;nav")+1))</f>
        <v>3</v>
      </c>
      <c r="F5" s="154">
        <v>9.1999999999999993</v>
      </c>
      <c r="G5" s="145">
        <f>IF(F5="nav","nav",IF(F5="","",COUNTIF(F$5:F$34,"&gt;"&amp;F5)+1))</f>
        <v>5</v>
      </c>
      <c r="H5" s="147">
        <f t="shared" ref="H5:H10" si="2">IF(OR(U5="nav"),"nav",IF(F5="","",COUNTIFS(F$5:F$34,"&gt;"&amp;F5,U$5:U$34,"&lt;&gt;nav")+1))</f>
        <v>5</v>
      </c>
      <c r="I5" s="154">
        <v>50</v>
      </c>
      <c r="J5" s="145">
        <f>IF(I5="nav","nav",IF(I5="","",COUNTIF(I$5:I$34,"&gt;"&amp;I5)+1))</f>
        <v>2</v>
      </c>
      <c r="K5" s="147">
        <f t="shared" ref="K5:K10" si="3">IF(OR(U5="nav"),"nav",IF(I5="","",COUNTIFS(I$5:I$34,"&gt;"&amp;I5,U$5:U$34,"&lt;&gt;nav")+1))</f>
        <v>2</v>
      </c>
      <c r="L5" s="154">
        <v>75</v>
      </c>
      <c r="M5" s="145">
        <f t="shared" ref="M5:M22" si="4">IF(L5="nav","nav",IF(L5="","",COUNTIF(L$5:L$34,"&gt;"&amp;L5)+1))</f>
        <v>1</v>
      </c>
      <c r="N5" s="155">
        <f t="shared" ref="N5:N10" si="5">IF(OR(U5="nav"),"nav",IF(L5="","",COUNTIFS(L$5:L$34,"&gt;"&amp;L5,U$5:U$34,"&lt;&gt;nav")+1))</f>
        <v>1</v>
      </c>
      <c r="O5" s="154">
        <v>4.68</v>
      </c>
      <c r="P5" s="145">
        <f>IF(O5="nav","nav",IF(O5="","",COUNTIF(O$5:O$34,"&lt;"&amp;O5)+1))</f>
        <v>1</v>
      </c>
      <c r="Q5" s="147">
        <f t="shared" ref="Q5:Q10" si="6">IF(OR(U5="nav"),"nav",IF(O5="","",COUNTIFS(O$5:O$34,"&lt;"&amp;O5,U$5:U$34,"&lt;&gt;nav")+1))</f>
        <v>1</v>
      </c>
      <c r="R5" s="154" t="s">
        <v>380</v>
      </c>
      <c r="S5" s="150">
        <f>IF(R5="nav","nav",IF(R5="","",COUNTIF(R$5:R$34,"&lt;"&amp;R5)+1))</f>
        <v>3</v>
      </c>
      <c r="T5" s="156">
        <f>IF(OR(U5="nav"),"nav",IF(R5="","",COUNTIFS(R$5:R$34,"&lt;"&amp;R5,U$5:U$34,"&lt;&gt;nav")+1))</f>
        <v>3</v>
      </c>
      <c r="U5" s="152" t="str">
        <f>IF(OR(D5="nav",G5="nav",J5="nav",M5="nav",P5="nav",S5="nav"),"nav","")</f>
        <v/>
      </c>
      <c r="V5" s="153">
        <f t="shared" ref="V5:V24" si="7">IF(OR(AND(D5="",G5="",M5="",P5="",S5="",J5=""),U5="nav"),"",AVERAGE(E5,H5,K5,N5,Q5,T5))</f>
        <v>2.5</v>
      </c>
      <c r="W5" s="40">
        <f t="shared" ref="W5:W26" si="8">IF(OR(V5="",V5="nav"),"",COUNTIF(V$5:V$34,"&lt;"&amp;V5)+1)</f>
        <v>1</v>
      </c>
    </row>
    <row r="6" spans="1:24" ht="14.4" thickBot="1" x14ac:dyDescent="0.3">
      <c r="A6" s="15">
        <v>2</v>
      </c>
      <c r="B6" s="132" t="s">
        <v>109</v>
      </c>
      <c r="C6" s="34">
        <v>1.76</v>
      </c>
      <c r="D6" s="24">
        <f t="shared" si="0"/>
        <v>9</v>
      </c>
      <c r="E6" s="12">
        <f t="shared" si="1"/>
        <v>8</v>
      </c>
      <c r="F6" s="34">
        <v>9.5299999999999994</v>
      </c>
      <c r="G6" s="24">
        <f t="shared" ref="G6:G24" si="9">IF(F6="nav","nav",IF(F6="","",COUNTIF(F$5:F$34,"&gt;"&amp;F6)+1))</f>
        <v>2</v>
      </c>
      <c r="H6" s="12">
        <f t="shared" si="2"/>
        <v>2</v>
      </c>
      <c r="I6" s="34">
        <v>3</v>
      </c>
      <c r="J6" s="24">
        <f t="shared" ref="J6:J22" si="10">IF(I6="nav","nav",IF(I6="","",COUNTIF(I$5:I$34,"&gt;"&amp;I6)+1))</f>
        <v>11</v>
      </c>
      <c r="K6" s="187">
        <f t="shared" si="3"/>
        <v>10</v>
      </c>
      <c r="L6" s="34">
        <v>49</v>
      </c>
      <c r="M6" s="24">
        <f t="shared" si="4"/>
        <v>4</v>
      </c>
      <c r="N6" s="31">
        <f t="shared" si="5"/>
        <v>3</v>
      </c>
      <c r="O6" s="34">
        <v>5.21</v>
      </c>
      <c r="P6" s="24">
        <f t="shared" ref="P6:P23" si="11">IF(O6="nav","nav",IF(O6="","",COUNTIF(O$5:O$34,"&lt;"&amp;O6)+1))</f>
        <v>6</v>
      </c>
      <c r="Q6" s="12">
        <f t="shared" si="6"/>
        <v>6</v>
      </c>
      <c r="R6" s="34" t="s">
        <v>378</v>
      </c>
      <c r="S6" s="23">
        <f t="shared" ref="S6:S25" si="12">IF(R6="nav","nav",IF(R6="","",COUNTIF(R$5:R$34,"&lt;"&amp;R6)+1))</f>
        <v>10</v>
      </c>
      <c r="T6" s="16">
        <f t="shared" ref="T6:T10" si="13">IF(OR(U6="nav"),"nav",IF(R6="","",COUNTIFS(R$5:R$34,"&lt;"&amp;R6,U$5:U$34,"&lt;&gt;nav")+1))</f>
        <v>10</v>
      </c>
      <c r="U6" s="21" t="str">
        <f t="shared" ref="U6:U10" si="14">IF(OR(D6="nav",G6="nav",J6="nav",M6="nav",P6="nav",S6="nav"),"nav","")</f>
        <v/>
      </c>
      <c r="V6" s="37">
        <f t="shared" si="7"/>
        <v>6.5</v>
      </c>
      <c r="W6" s="190">
        <f t="shared" si="8"/>
        <v>7</v>
      </c>
    </row>
    <row r="7" spans="1:24" ht="14.4" thickBot="1" x14ac:dyDescent="0.3">
      <c r="A7" s="15">
        <v>3</v>
      </c>
      <c r="B7" s="132" t="s">
        <v>110</v>
      </c>
      <c r="C7" s="35">
        <v>1.81</v>
      </c>
      <c r="D7" s="24">
        <f t="shared" si="0"/>
        <v>8</v>
      </c>
      <c r="E7" s="12" t="str">
        <f t="shared" si="1"/>
        <v>nav</v>
      </c>
      <c r="F7" s="34">
        <v>8.0299999999999994</v>
      </c>
      <c r="G7" s="24">
        <f t="shared" si="9"/>
        <v>7</v>
      </c>
      <c r="H7" s="12" t="str">
        <f t="shared" si="2"/>
        <v>nav</v>
      </c>
      <c r="I7" s="34">
        <v>6</v>
      </c>
      <c r="J7" s="24">
        <f t="shared" si="10"/>
        <v>10</v>
      </c>
      <c r="K7" s="187" t="str">
        <f t="shared" si="3"/>
        <v>nav</v>
      </c>
      <c r="L7" s="34">
        <v>52</v>
      </c>
      <c r="M7" s="24">
        <f t="shared" si="4"/>
        <v>3</v>
      </c>
      <c r="N7" s="31" t="str">
        <f t="shared" si="5"/>
        <v>nav</v>
      </c>
      <c r="O7" s="34">
        <v>5.68</v>
      </c>
      <c r="P7" s="24">
        <f t="shared" si="11"/>
        <v>11</v>
      </c>
      <c r="Q7" s="12" t="str">
        <f t="shared" si="6"/>
        <v>nav</v>
      </c>
      <c r="R7" s="34" t="s">
        <v>369</v>
      </c>
      <c r="S7" s="23" t="str">
        <f t="shared" si="12"/>
        <v>nav</v>
      </c>
      <c r="T7" s="16" t="str">
        <f t="shared" si="13"/>
        <v>nav</v>
      </c>
      <c r="U7" s="21" t="str">
        <f t="shared" si="14"/>
        <v>nav</v>
      </c>
      <c r="V7" s="37" t="str">
        <f t="shared" si="7"/>
        <v/>
      </c>
      <c r="W7" s="190" t="str">
        <f t="shared" si="8"/>
        <v/>
      </c>
    </row>
    <row r="8" spans="1:24" ht="14.4" thickBot="1" x14ac:dyDescent="0.3">
      <c r="A8" s="15">
        <v>4</v>
      </c>
      <c r="B8" s="71" t="s">
        <v>224</v>
      </c>
      <c r="C8" s="35">
        <v>1.82</v>
      </c>
      <c r="D8" s="24">
        <f t="shared" si="0"/>
        <v>7</v>
      </c>
      <c r="E8" s="12">
        <f t="shared" si="1"/>
        <v>7</v>
      </c>
      <c r="F8" s="34">
        <v>6.48</v>
      </c>
      <c r="G8" s="24">
        <f t="shared" si="9"/>
        <v>11</v>
      </c>
      <c r="H8" s="12">
        <f t="shared" si="2"/>
        <v>10</v>
      </c>
      <c r="I8" s="34">
        <v>17</v>
      </c>
      <c r="J8" s="24">
        <f t="shared" si="10"/>
        <v>4</v>
      </c>
      <c r="K8" s="187">
        <f t="shared" si="3"/>
        <v>4</v>
      </c>
      <c r="L8" s="34">
        <v>43</v>
      </c>
      <c r="M8" s="24">
        <f t="shared" si="4"/>
        <v>7</v>
      </c>
      <c r="N8" s="31">
        <f t="shared" si="5"/>
        <v>6</v>
      </c>
      <c r="O8" s="34">
        <v>5.4</v>
      </c>
      <c r="P8" s="24">
        <f t="shared" si="11"/>
        <v>7</v>
      </c>
      <c r="Q8" s="12">
        <f t="shared" si="6"/>
        <v>7</v>
      </c>
      <c r="R8" s="34" t="s">
        <v>381</v>
      </c>
      <c r="S8" s="23">
        <f t="shared" si="12"/>
        <v>2</v>
      </c>
      <c r="T8" s="16">
        <f t="shared" si="13"/>
        <v>2</v>
      </c>
      <c r="U8" s="21" t="str">
        <f t="shared" si="14"/>
        <v/>
      </c>
      <c r="V8" s="37">
        <f t="shared" si="7"/>
        <v>6</v>
      </c>
      <c r="W8" s="190">
        <f t="shared" si="8"/>
        <v>6</v>
      </c>
    </row>
    <row r="9" spans="1:24" ht="14.4" thickBot="1" x14ac:dyDescent="0.3">
      <c r="A9" s="15">
        <v>5</v>
      </c>
      <c r="B9" s="70" t="s">
        <v>223</v>
      </c>
      <c r="C9" s="35">
        <v>1.7</v>
      </c>
      <c r="D9" s="24">
        <f t="shared" si="0"/>
        <v>10</v>
      </c>
      <c r="E9" s="12">
        <f t="shared" si="1"/>
        <v>9</v>
      </c>
      <c r="F9" s="34">
        <v>9.48</v>
      </c>
      <c r="G9" s="24">
        <f t="shared" si="9"/>
        <v>3</v>
      </c>
      <c r="H9" s="12">
        <f t="shared" si="2"/>
        <v>3</v>
      </c>
      <c r="I9" s="34">
        <v>15</v>
      </c>
      <c r="J9" s="24">
        <f t="shared" si="10"/>
        <v>6</v>
      </c>
      <c r="K9" s="187">
        <f t="shared" si="3"/>
        <v>6</v>
      </c>
      <c r="L9" s="34">
        <v>48</v>
      </c>
      <c r="M9" s="24">
        <f t="shared" si="4"/>
        <v>5</v>
      </c>
      <c r="N9" s="31">
        <f t="shared" si="5"/>
        <v>4</v>
      </c>
      <c r="O9" s="34">
        <v>5.4</v>
      </c>
      <c r="P9" s="24">
        <f t="shared" si="11"/>
        <v>7</v>
      </c>
      <c r="Q9" s="12">
        <f t="shared" si="6"/>
        <v>7</v>
      </c>
      <c r="R9" s="34" t="s">
        <v>379</v>
      </c>
      <c r="S9" s="23">
        <f t="shared" si="12"/>
        <v>11</v>
      </c>
      <c r="T9" s="16">
        <f t="shared" si="13"/>
        <v>11</v>
      </c>
      <c r="U9" s="21" t="str">
        <f t="shared" si="14"/>
        <v/>
      </c>
      <c r="V9" s="37">
        <f t="shared" si="7"/>
        <v>6.666666666666667</v>
      </c>
      <c r="W9" s="190">
        <f t="shared" si="8"/>
        <v>8</v>
      </c>
    </row>
    <row r="10" spans="1:24" ht="14.4" thickBot="1" x14ac:dyDescent="0.3">
      <c r="A10" s="15">
        <v>6</v>
      </c>
      <c r="B10" s="70" t="s">
        <v>225</v>
      </c>
      <c r="C10" s="35">
        <v>2.06</v>
      </c>
      <c r="D10" s="24">
        <f t="shared" si="0"/>
        <v>1</v>
      </c>
      <c r="E10" s="12">
        <f t="shared" si="1"/>
        <v>1</v>
      </c>
      <c r="F10" s="34">
        <v>9.4700000000000006</v>
      </c>
      <c r="G10" s="24">
        <f t="shared" si="9"/>
        <v>4</v>
      </c>
      <c r="H10" s="12">
        <f t="shared" si="2"/>
        <v>4</v>
      </c>
      <c r="I10" s="34">
        <v>15</v>
      </c>
      <c r="J10" s="24">
        <f t="shared" si="10"/>
        <v>6</v>
      </c>
      <c r="K10" s="187">
        <f t="shared" si="3"/>
        <v>6</v>
      </c>
      <c r="L10" s="34">
        <v>37</v>
      </c>
      <c r="M10" s="24">
        <f t="shared" si="4"/>
        <v>10</v>
      </c>
      <c r="N10" s="31">
        <f t="shared" si="5"/>
        <v>9</v>
      </c>
      <c r="O10" s="34">
        <v>4.9000000000000004</v>
      </c>
      <c r="P10" s="24">
        <f t="shared" si="11"/>
        <v>3</v>
      </c>
      <c r="Q10" s="12">
        <f t="shared" si="6"/>
        <v>3</v>
      </c>
      <c r="R10" s="34" t="s">
        <v>382</v>
      </c>
      <c r="S10" s="23">
        <f t="shared" si="12"/>
        <v>4</v>
      </c>
      <c r="T10" s="16">
        <f t="shared" si="13"/>
        <v>4</v>
      </c>
      <c r="U10" s="21" t="str">
        <f t="shared" si="14"/>
        <v/>
      </c>
      <c r="V10" s="37">
        <f t="shared" si="7"/>
        <v>4.5</v>
      </c>
      <c r="W10" s="190">
        <f t="shared" si="8"/>
        <v>4</v>
      </c>
    </row>
    <row r="11" spans="1:24" ht="14.4" thickBot="1" x14ac:dyDescent="0.3">
      <c r="A11" s="15">
        <v>7</v>
      </c>
      <c r="B11" s="193" t="s">
        <v>391</v>
      </c>
      <c r="C11" s="144">
        <v>1.88</v>
      </c>
      <c r="D11" s="145">
        <f t="shared" si="0"/>
        <v>4</v>
      </c>
      <c r="E11" s="146">
        <f t="shared" ref="E11:E12" si="15">IF(OR(U11="nav"),"nav",IF(C11="","",COUNTIFS(C$5:C$34,"&gt;"&amp;C11,U$5:U$34,"&lt;&gt;nav")+1))</f>
        <v>4</v>
      </c>
      <c r="F11" s="154">
        <v>7.98</v>
      </c>
      <c r="G11" s="145">
        <f t="shared" si="9"/>
        <v>8</v>
      </c>
      <c r="H11" s="146">
        <f t="shared" ref="H11:H12" si="16">IF(OR(U11="nav"),"nav",IF(F11="","",COUNTIFS(F$5:F$34,"&gt;"&amp;F11,U$5:U$34,"&lt;&gt;nav")+1))</f>
        <v>7</v>
      </c>
      <c r="I11" s="154">
        <v>25</v>
      </c>
      <c r="J11" s="145">
        <f t="shared" si="10"/>
        <v>3</v>
      </c>
      <c r="K11" s="147">
        <f t="shared" ref="K11:K12" si="17">IF(OR(U11="nav"),"nav",IF(I11="","",COUNTIFS(I$5:I$34,"&gt;"&amp;I11,U$5:U$34,"&lt;&gt;nav")+1))</f>
        <v>3</v>
      </c>
      <c r="L11" s="154">
        <v>47</v>
      </c>
      <c r="M11" s="145">
        <f t="shared" si="4"/>
        <v>6</v>
      </c>
      <c r="N11" s="148">
        <f t="shared" ref="N11:N12" si="18">IF(OR(U11="nav"),"nav",IF(L11="","",COUNTIFS(L$5:L$34,"&gt;"&amp;L11,U$5:U$34,"&lt;&gt;nav")+1))</f>
        <v>5</v>
      </c>
      <c r="O11" s="154">
        <v>5</v>
      </c>
      <c r="P11" s="145">
        <f t="shared" si="11"/>
        <v>4</v>
      </c>
      <c r="Q11" s="146">
        <f t="shared" ref="Q11:Q12" si="19">IF(OR(U11="nav"),"nav",IF(O11="","",COUNTIFS(O$5:O$34,"&lt;"&amp;O11,U$5:U$34,"&lt;&gt;nav")+1))</f>
        <v>4</v>
      </c>
      <c r="R11" s="154" t="s">
        <v>383</v>
      </c>
      <c r="S11" s="150">
        <f t="shared" si="12"/>
        <v>1</v>
      </c>
      <c r="T11" s="151">
        <f t="shared" ref="T11:T12" si="20">IF(OR(U11="nav"),"nav",IF(R11="","",COUNTIFS(R$5:R$34,"&lt;"&amp;R11,U$5:U$34,"&lt;&gt;nav")+1))</f>
        <v>1</v>
      </c>
      <c r="U11" s="152" t="str">
        <f t="shared" ref="U11:U12" si="21">IF(OR(D11="nav",G11="nav",J11="nav",M11="nav",P11="nav",S11="nav"),"nav","")</f>
        <v/>
      </c>
      <c r="V11" s="153">
        <f t="shared" si="7"/>
        <v>4</v>
      </c>
      <c r="W11" s="40">
        <f t="shared" si="8"/>
        <v>3</v>
      </c>
    </row>
    <row r="12" spans="1:24" ht="14.4" thickBot="1" x14ac:dyDescent="0.3">
      <c r="A12" s="15">
        <v>8</v>
      </c>
      <c r="B12" s="193" t="s">
        <v>111</v>
      </c>
      <c r="C12" s="144">
        <v>1.86</v>
      </c>
      <c r="D12" s="145">
        <f t="shared" si="0"/>
        <v>5</v>
      </c>
      <c r="E12" s="146">
        <f t="shared" si="15"/>
        <v>5</v>
      </c>
      <c r="F12" s="154">
        <v>8.5</v>
      </c>
      <c r="G12" s="145">
        <f t="shared" si="9"/>
        <v>6</v>
      </c>
      <c r="H12" s="146">
        <f t="shared" si="16"/>
        <v>6</v>
      </c>
      <c r="I12" s="154">
        <v>120</v>
      </c>
      <c r="J12" s="145">
        <f t="shared" si="10"/>
        <v>1</v>
      </c>
      <c r="K12" s="147">
        <f t="shared" si="17"/>
        <v>1</v>
      </c>
      <c r="L12" s="154">
        <v>60</v>
      </c>
      <c r="M12" s="145">
        <f t="shared" si="4"/>
        <v>2</v>
      </c>
      <c r="N12" s="148">
        <f t="shared" si="18"/>
        <v>2</v>
      </c>
      <c r="O12" s="154">
        <v>4.8099999999999996</v>
      </c>
      <c r="P12" s="145">
        <f t="shared" si="11"/>
        <v>2</v>
      </c>
      <c r="Q12" s="146">
        <f t="shared" si="19"/>
        <v>2</v>
      </c>
      <c r="R12" s="154" t="s">
        <v>393</v>
      </c>
      <c r="S12" s="150">
        <f t="shared" si="12"/>
        <v>5</v>
      </c>
      <c r="T12" s="151">
        <f t="shared" si="20"/>
        <v>5</v>
      </c>
      <c r="U12" s="152" t="str">
        <f t="shared" si="21"/>
        <v/>
      </c>
      <c r="V12" s="153">
        <f t="shared" si="7"/>
        <v>3.5</v>
      </c>
      <c r="W12" s="40">
        <f t="shared" si="8"/>
        <v>2</v>
      </c>
    </row>
    <row r="13" spans="1:24" ht="14.4" thickBot="1" x14ac:dyDescent="0.3">
      <c r="A13" s="15">
        <v>9</v>
      </c>
      <c r="B13" s="71" t="s">
        <v>222</v>
      </c>
      <c r="C13" s="35"/>
      <c r="D13" s="24" t="str">
        <f t="shared" si="0"/>
        <v/>
      </c>
      <c r="E13" s="12" t="str">
        <f t="shared" ref="E13:E34" si="22">IF(OR(U13="nav"),"nav",IF(C13="","",COUNTIFS(C$5:C$34,"&gt;"&amp;C13,U$5:U$34,"&lt;&gt;nav")+1))</f>
        <v/>
      </c>
      <c r="F13" s="34"/>
      <c r="G13" s="24" t="str">
        <f t="shared" si="9"/>
        <v/>
      </c>
      <c r="H13" s="12" t="str">
        <f t="shared" ref="H13:H34" si="23">IF(OR(U13="nav"),"nav",IF(F13="","",COUNTIFS(F$5:F$34,"&gt;"&amp;F13,U$5:U$34,"&lt;&gt;nav")+1))</f>
        <v/>
      </c>
      <c r="I13" s="34"/>
      <c r="J13" s="24" t="str">
        <f t="shared" si="10"/>
        <v/>
      </c>
      <c r="K13" s="187" t="str">
        <f t="shared" ref="K13:K34" si="24">IF(OR(U13="nav"),"nav",IF(I13="","",COUNTIFS(I$5:I$34,"&gt;"&amp;I13,U$5:U$34,"&lt;&gt;nav")+1))</f>
        <v/>
      </c>
      <c r="L13" s="34"/>
      <c r="M13" s="24" t="str">
        <f t="shared" si="4"/>
        <v/>
      </c>
      <c r="N13" s="31" t="str">
        <f t="shared" ref="N13:N34" si="25">IF(OR(U13="nav"),"nav",IF(L13="","",COUNTIFS(L$5:L$34,"&gt;"&amp;L13,U$5:U$34,"&lt;&gt;nav")+1))</f>
        <v/>
      </c>
      <c r="O13" s="34"/>
      <c r="P13" s="24" t="str">
        <f t="shared" si="11"/>
        <v/>
      </c>
      <c r="Q13" s="12" t="str">
        <f t="shared" ref="Q13:Q34" si="26">IF(OR(U13="nav"),"nav",IF(O13="","",COUNTIFS(O$5:O$34,"&lt;"&amp;O13,U$5:U$34,"&lt;&gt;nav")+1))</f>
        <v/>
      </c>
      <c r="R13" s="34"/>
      <c r="S13" s="23" t="str">
        <f t="shared" si="12"/>
        <v/>
      </c>
      <c r="T13" s="16" t="str">
        <f t="shared" ref="T13:T34" si="27">IF(OR(U13="nav"),"nav",IF(R13="","",COUNTIFS(R$5:R$34,"&lt;"&amp;R13,U$5:U$34,"&lt;&gt;nav")+1))</f>
        <v/>
      </c>
      <c r="U13" s="21" t="str">
        <f t="shared" ref="U13:U34" si="28">IF(OR(D13="nav",G13="nav",J13="nav",M13="nav",P13="nav",S13="nav"),"nav","")</f>
        <v/>
      </c>
      <c r="V13" s="37" t="str">
        <f t="shared" si="7"/>
        <v/>
      </c>
      <c r="W13" s="190" t="str">
        <f t="shared" si="8"/>
        <v/>
      </c>
    </row>
    <row r="14" spans="1:24" ht="14.4" thickBot="1" x14ac:dyDescent="0.3">
      <c r="A14" s="15">
        <v>10</v>
      </c>
      <c r="B14" s="70" t="s">
        <v>218</v>
      </c>
      <c r="C14" s="35"/>
      <c r="D14" s="24" t="str">
        <f t="shared" si="0"/>
        <v/>
      </c>
      <c r="E14" s="12" t="str">
        <f t="shared" si="22"/>
        <v/>
      </c>
      <c r="F14" s="34"/>
      <c r="G14" s="24" t="str">
        <f t="shared" si="9"/>
        <v/>
      </c>
      <c r="H14" s="12" t="str">
        <f t="shared" si="23"/>
        <v/>
      </c>
      <c r="I14" s="34"/>
      <c r="J14" s="24" t="str">
        <f t="shared" si="10"/>
        <v/>
      </c>
      <c r="K14" s="187" t="str">
        <f t="shared" si="24"/>
        <v/>
      </c>
      <c r="L14" s="34"/>
      <c r="M14" s="24" t="str">
        <f t="shared" si="4"/>
        <v/>
      </c>
      <c r="N14" s="31" t="str">
        <f t="shared" si="25"/>
        <v/>
      </c>
      <c r="O14" s="34"/>
      <c r="P14" s="24" t="str">
        <f t="shared" si="11"/>
        <v/>
      </c>
      <c r="Q14" s="12" t="str">
        <f t="shared" si="26"/>
        <v/>
      </c>
      <c r="R14" s="34"/>
      <c r="S14" s="23" t="str">
        <f t="shared" si="12"/>
        <v/>
      </c>
      <c r="T14" s="16" t="str">
        <f t="shared" si="27"/>
        <v/>
      </c>
      <c r="U14" s="21" t="str">
        <f t="shared" si="28"/>
        <v/>
      </c>
      <c r="V14" s="37" t="str">
        <f t="shared" si="7"/>
        <v/>
      </c>
      <c r="W14" s="190" t="str">
        <f t="shared" si="8"/>
        <v/>
      </c>
    </row>
    <row r="15" spans="1:24" ht="14.4" thickBot="1" x14ac:dyDescent="0.3">
      <c r="A15" s="92">
        <v>11</v>
      </c>
      <c r="B15" s="70" t="s">
        <v>219</v>
      </c>
      <c r="C15" s="35"/>
      <c r="D15" s="24" t="str">
        <f t="shared" si="0"/>
        <v/>
      </c>
      <c r="E15" s="12" t="str">
        <f t="shared" si="22"/>
        <v/>
      </c>
      <c r="F15" s="34"/>
      <c r="G15" s="24" t="str">
        <f t="shared" si="9"/>
        <v/>
      </c>
      <c r="H15" s="12" t="str">
        <f t="shared" si="23"/>
        <v/>
      </c>
      <c r="I15" s="34"/>
      <c r="J15" s="24" t="str">
        <f t="shared" si="10"/>
        <v/>
      </c>
      <c r="K15" s="56" t="str">
        <f t="shared" si="24"/>
        <v/>
      </c>
      <c r="L15" s="34"/>
      <c r="M15" s="24" t="str">
        <f t="shared" si="4"/>
        <v/>
      </c>
      <c r="N15" s="31" t="str">
        <f t="shared" si="25"/>
        <v/>
      </c>
      <c r="O15" s="34"/>
      <c r="P15" s="24" t="str">
        <f t="shared" si="11"/>
        <v/>
      </c>
      <c r="Q15" s="12" t="str">
        <f t="shared" si="26"/>
        <v/>
      </c>
      <c r="R15" s="34"/>
      <c r="S15" s="23" t="str">
        <f t="shared" si="12"/>
        <v/>
      </c>
      <c r="T15" s="16" t="str">
        <f t="shared" si="27"/>
        <v/>
      </c>
      <c r="U15" s="21" t="str">
        <f t="shared" si="28"/>
        <v/>
      </c>
      <c r="V15" s="37" t="str">
        <f t="shared" si="7"/>
        <v/>
      </c>
      <c r="W15" s="190" t="str">
        <f t="shared" si="8"/>
        <v/>
      </c>
    </row>
    <row r="16" spans="1:24" ht="14.4" thickBot="1" x14ac:dyDescent="0.3">
      <c r="A16" s="92">
        <v>12</v>
      </c>
      <c r="B16" s="138" t="s">
        <v>220</v>
      </c>
      <c r="C16" s="35">
        <v>1.86</v>
      </c>
      <c r="D16" s="24">
        <f t="shared" si="0"/>
        <v>5</v>
      </c>
      <c r="E16" s="12">
        <f t="shared" si="22"/>
        <v>5</v>
      </c>
      <c r="F16" s="34">
        <v>7.84</v>
      </c>
      <c r="G16" s="24">
        <f t="shared" si="9"/>
        <v>9</v>
      </c>
      <c r="H16" s="12">
        <f t="shared" si="23"/>
        <v>8</v>
      </c>
      <c r="I16" s="34">
        <v>16</v>
      </c>
      <c r="J16" s="24">
        <f t="shared" si="10"/>
        <v>5</v>
      </c>
      <c r="K16" s="56">
        <f t="shared" si="24"/>
        <v>5</v>
      </c>
      <c r="L16" s="34">
        <v>41</v>
      </c>
      <c r="M16" s="24">
        <f t="shared" si="4"/>
        <v>9</v>
      </c>
      <c r="N16" s="31">
        <f t="shared" si="25"/>
        <v>8</v>
      </c>
      <c r="O16" s="34">
        <v>5.5</v>
      </c>
      <c r="P16" s="24">
        <f t="shared" si="11"/>
        <v>9</v>
      </c>
      <c r="Q16" s="12">
        <f t="shared" si="26"/>
        <v>9</v>
      </c>
      <c r="R16" s="34" t="s">
        <v>384</v>
      </c>
      <c r="S16" s="23">
        <f t="shared" si="12"/>
        <v>7</v>
      </c>
      <c r="T16" s="16">
        <f t="shared" si="27"/>
        <v>7</v>
      </c>
      <c r="U16" s="21" t="str">
        <f t="shared" si="28"/>
        <v/>
      </c>
      <c r="V16" s="37">
        <f t="shared" si="7"/>
        <v>7</v>
      </c>
      <c r="W16" s="190">
        <f t="shared" si="8"/>
        <v>9</v>
      </c>
    </row>
    <row r="17" spans="1:23" ht="14.4" thickBot="1" x14ac:dyDescent="0.3">
      <c r="A17" s="92">
        <v>13</v>
      </c>
      <c r="B17" s="71" t="s">
        <v>221</v>
      </c>
      <c r="C17" s="35"/>
      <c r="D17" s="24" t="str">
        <f t="shared" si="0"/>
        <v/>
      </c>
      <c r="E17" s="12" t="str">
        <f t="shared" si="22"/>
        <v/>
      </c>
      <c r="F17" s="34"/>
      <c r="G17" s="24" t="str">
        <f t="shared" si="9"/>
        <v/>
      </c>
      <c r="H17" s="12" t="str">
        <f t="shared" si="23"/>
        <v/>
      </c>
      <c r="I17" s="34"/>
      <c r="J17" s="24" t="str">
        <f t="shared" si="10"/>
        <v/>
      </c>
      <c r="K17" s="56" t="str">
        <f t="shared" si="24"/>
        <v/>
      </c>
      <c r="L17" s="34"/>
      <c r="M17" s="24" t="str">
        <f t="shared" si="4"/>
        <v/>
      </c>
      <c r="N17" s="31" t="str">
        <f t="shared" si="25"/>
        <v/>
      </c>
      <c r="O17" s="34"/>
      <c r="P17" s="24" t="str">
        <f t="shared" si="11"/>
        <v/>
      </c>
      <c r="Q17" s="12" t="str">
        <f t="shared" si="26"/>
        <v/>
      </c>
      <c r="R17" s="34"/>
      <c r="S17" s="23" t="str">
        <f t="shared" si="12"/>
        <v/>
      </c>
      <c r="T17" s="16" t="str">
        <f t="shared" si="27"/>
        <v/>
      </c>
      <c r="U17" s="21" t="str">
        <f t="shared" si="28"/>
        <v/>
      </c>
      <c r="V17" s="37" t="str">
        <f t="shared" si="7"/>
        <v/>
      </c>
      <c r="W17" s="190" t="str">
        <f t="shared" si="8"/>
        <v/>
      </c>
    </row>
    <row r="18" spans="1:23" ht="14.4" thickBot="1" x14ac:dyDescent="0.3">
      <c r="A18" s="92">
        <v>14</v>
      </c>
      <c r="B18" s="71" t="s">
        <v>222</v>
      </c>
      <c r="C18" s="35"/>
      <c r="D18" s="24" t="str">
        <f t="shared" si="0"/>
        <v/>
      </c>
      <c r="E18" s="12" t="str">
        <f t="shared" si="22"/>
        <v/>
      </c>
      <c r="F18" s="34"/>
      <c r="G18" s="24" t="str">
        <f t="shared" si="9"/>
        <v/>
      </c>
      <c r="H18" s="12" t="str">
        <f t="shared" si="23"/>
        <v/>
      </c>
      <c r="I18" s="34"/>
      <c r="J18" s="24" t="str">
        <f t="shared" si="10"/>
        <v/>
      </c>
      <c r="K18" s="56" t="str">
        <f t="shared" si="24"/>
        <v/>
      </c>
      <c r="L18" s="34"/>
      <c r="M18" s="24" t="str">
        <f t="shared" si="4"/>
        <v/>
      </c>
      <c r="N18" s="31" t="str">
        <f t="shared" si="25"/>
        <v/>
      </c>
      <c r="O18" s="34"/>
      <c r="P18" s="24" t="str">
        <f t="shared" si="11"/>
        <v/>
      </c>
      <c r="Q18" s="12" t="str">
        <f t="shared" si="26"/>
        <v/>
      </c>
      <c r="R18" s="34"/>
      <c r="S18" s="23" t="str">
        <f t="shared" si="12"/>
        <v/>
      </c>
      <c r="T18" s="16" t="str">
        <f t="shared" si="27"/>
        <v/>
      </c>
      <c r="U18" s="21" t="str">
        <f t="shared" si="28"/>
        <v/>
      </c>
      <c r="V18" s="37" t="str">
        <f t="shared" si="7"/>
        <v/>
      </c>
      <c r="W18" s="190" t="str">
        <f t="shared" si="8"/>
        <v/>
      </c>
    </row>
    <row r="19" spans="1:23" ht="14.4" thickBot="1" x14ac:dyDescent="0.3">
      <c r="A19" s="92">
        <v>15</v>
      </c>
      <c r="B19" s="71" t="s">
        <v>385</v>
      </c>
      <c r="C19" s="35">
        <v>1.66</v>
      </c>
      <c r="D19" s="24">
        <f t="shared" si="0"/>
        <v>11</v>
      </c>
      <c r="E19" s="12">
        <f t="shared" si="22"/>
        <v>10</v>
      </c>
      <c r="F19" s="34">
        <v>4.9800000000000004</v>
      </c>
      <c r="G19" s="24">
        <f t="shared" si="9"/>
        <v>12</v>
      </c>
      <c r="H19" s="12">
        <f t="shared" si="23"/>
        <v>11</v>
      </c>
      <c r="I19" s="34">
        <v>9</v>
      </c>
      <c r="J19" s="24">
        <f t="shared" si="10"/>
        <v>8</v>
      </c>
      <c r="K19" s="56">
        <f t="shared" si="24"/>
        <v>8</v>
      </c>
      <c r="L19" s="34">
        <v>37</v>
      </c>
      <c r="M19" s="24">
        <f t="shared" si="4"/>
        <v>10</v>
      </c>
      <c r="N19" s="31">
        <f t="shared" si="25"/>
        <v>9</v>
      </c>
      <c r="O19" s="34">
        <v>5.5</v>
      </c>
      <c r="P19" s="24">
        <f t="shared" si="11"/>
        <v>9</v>
      </c>
      <c r="Q19" s="12">
        <f t="shared" si="26"/>
        <v>9</v>
      </c>
      <c r="R19" s="34" t="s">
        <v>386</v>
      </c>
      <c r="S19" s="23">
        <f t="shared" si="12"/>
        <v>8</v>
      </c>
      <c r="T19" s="16">
        <f t="shared" si="27"/>
        <v>8</v>
      </c>
      <c r="U19" s="21" t="str">
        <f t="shared" si="28"/>
        <v/>
      </c>
      <c r="V19" s="37">
        <f t="shared" si="7"/>
        <v>9.1666666666666661</v>
      </c>
      <c r="W19" s="190">
        <f t="shared" si="8"/>
        <v>10</v>
      </c>
    </row>
    <row r="20" spans="1:23" ht="14.4" thickBot="1" x14ac:dyDescent="0.3">
      <c r="A20" s="92">
        <v>16</v>
      </c>
      <c r="B20" s="132" t="s">
        <v>387</v>
      </c>
      <c r="C20" s="35">
        <v>2</v>
      </c>
      <c r="D20" s="24">
        <f t="shared" si="0"/>
        <v>2</v>
      </c>
      <c r="E20" s="12">
        <f t="shared" si="22"/>
        <v>2</v>
      </c>
      <c r="F20" s="34">
        <v>11.12</v>
      </c>
      <c r="G20" s="24">
        <f t="shared" si="9"/>
        <v>1</v>
      </c>
      <c r="H20" s="12">
        <f t="shared" si="23"/>
        <v>1</v>
      </c>
      <c r="I20" s="34">
        <v>8</v>
      </c>
      <c r="J20" s="24">
        <f t="shared" si="10"/>
        <v>9</v>
      </c>
      <c r="K20" s="187">
        <f t="shared" si="24"/>
        <v>9</v>
      </c>
      <c r="L20" s="34">
        <v>42</v>
      </c>
      <c r="M20" s="24">
        <f t="shared" si="4"/>
        <v>8</v>
      </c>
      <c r="N20" s="31">
        <f t="shared" si="25"/>
        <v>7</v>
      </c>
      <c r="O20" s="34">
        <v>5.12</v>
      </c>
      <c r="P20" s="24">
        <f t="shared" si="11"/>
        <v>5</v>
      </c>
      <c r="Q20" s="12">
        <f t="shared" si="26"/>
        <v>5</v>
      </c>
      <c r="R20" s="34" t="s">
        <v>388</v>
      </c>
      <c r="S20" s="23">
        <f t="shared" si="12"/>
        <v>6</v>
      </c>
      <c r="T20" s="16">
        <f t="shared" si="27"/>
        <v>6</v>
      </c>
      <c r="U20" s="21" t="str">
        <f t="shared" si="28"/>
        <v/>
      </c>
      <c r="V20" s="37">
        <f t="shared" si="7"/>
        <v>5</v>
      </c>
      <c r="W20" s="190">
        <f t="shared" si="8"/>
        <v>5</v>
      </c>
    </row>
    <row r="21" spans="1:23" ht="14.4" thickBot="1" x14ac:dyDescent="0.3">
      <c r="A21" s="92">
        <v>17</v>
      </c>
      <c r="B21" s="216" t="s">
        <v>389</v>
      </c>
      <c r="C21" s="35">
        <v>1.31</v>
      </c>
      <c r="D21" s="24">
        <f t="shared" si="0"/>
        <v>12</v>
      </c>
      <c r="E21" s="12">
        <f t="shared" si="22"/>
        <v>11</v>
      </c>
      <c r="F21" s="34">
        <v>6.54</v>
      </c>
      <c r="G21" s="24">
        <f t="shared" si="9"/>
        <v>10</v>
      </c>
      <c r="H21" s="12">
        <f t="shared" si="23"/>
        <v>9</v>
      </c>
      <c r="I21" s="34">
        <v>1</v>
      </c>
      <c r="J21" s="24">
        <f t="shared" si="10"/>
        <v>12</v>
      </c>
      <c r="K21" s="56">
        <f t="shared" si="24"/>
        <v>11</v>
      </c>
      <c r="L21" s="34">
        <v>33</v>
      </c>
      <c r="M21" s="24">
        <f t="shared" si="4"/>
        <v>12</v>
      </c>
      <c r="N21" s="31">
        <f t="shared" si="25"/>
        <v>11</v>
      </c>
      <c r="O21" s="34">
        <v>6.34</v>
      </c>
      <c r="P21" s="24">
        <f t="shared" si="11"/>
        <v>12</v>
      </c>
      <c r="Q21" s="12">
        <f t="shared" si="26"/>
        <v>11</v>
      </c>
      <c r="R21" s="34" t="s">
        <v>390</v>
      </c>
      <c r="S21" s="23">
        <f t="shared" si="12"/>
        <v>9</v>
      </c>
      <c r="T21" s="16">
        <f t="shared" si="27"/>
        <v>9</v>
      </c>
      <c r="U21" s="21" t="str">
        <f t="shared" si="28"/>
        <v/>
      </c>
      <c r="V21" s="37">
        <f t="shared" si="7"/>
        <v>10.333333333333334</v>
      </c>
      <c r="W21" s="190">
        <f t="shared" si="8"/>
        <v>11</v>
      </c>
    </row>
    <row r="22" spans="1:23" ht="14.4" thickBot="1" x14ac:dyDescent="0.3">
      <c r="A22" s="92">
        <v>18</v>
      </c>
      <c r="B22" s="132"/>
      <c r="C22" s="35"/>
      <c r="D22" s="24" t="str">
        <f t="shared" si="0"/>
        <v/>
      </c>
      <c r="E22" s="12" t="str">
        <f t="shared" si="22"/>
        <v/>
      </c>
      <c r="F22" s="34"/>
      <c r="G22" s="24" t="str">
        <f t="shared" si="9"/>
        <v/>
      </c>
      <c r="H22" s="12" t="str">
        <f t="shared" si="23"/>
        <v/>
      </c>
      <c r="I22" s="34"/>
      <c r="J22" s="24" t="str">
        <f t="shared" si="10"/>
        <v/>
      </c>
      <c r="K22" s="56" t="str">
        <f t="shared" si="24"/>
        <v/>
      </c>
      <c r="L22" s="34"/>
      <c r="M22" s="24" t="str">
        <f t="shared" si="4"/>
        <v/>
      </c>
      <c r="N22" s="31" t="str">
        <f t="shared" si="25"/>
        <v/>
      </c>
      <c r="O22" s="34"/>
      <c r="P22" s="24" t="str">
        <f t="shared" si="11"/>
        <v/>
      </c>
      <c r="Q22" s="12" t="str">
        <f t="shared" si="26"/>
        <v/>
      </c>
      <c r="R22" s="34"/>
      <c r="S22" s="23" t="str">
        <f t="shared" si="12"/>
        <v/>
      </c>
      <c r="T22" s="16" t="str">
        <f t="shared" si="27"/>
        <v/>
      </c>
      <c r="U22" s="21" t="str">
        <f t="shared" si="28"/>
        <v/>
      </c>
      <c r="V22" s="37" t="str">
        <f t="shared" si="7"/>
        <v/>
      </c>
      <c r="W22" s="190" t="str">
        <f t="shared" si="8"/>
        <v/>
      </c>
    </row>
    <row r="23" spans="1:23" ht="14.4" thickBot="1" x14ac:dyDescent="0.3">
      <c r="A23" s="92">
        <v>19</v>
      </c>
      <c r="B23" s="71"/>
      <c r="C23" s="35"/>
      <c r="D23" s="24" t="str">
        <f t="shared" si="0"/>
        <v/>
      </c>
      <c r="E23" s="12" t="str">
        <f t="shared" si="22"/>
        <v/>
      </c>
      <c r="F23" s="34"/>
      <c r="G23" s="24" t="str">
        <f t="shared" si="9"/>
        <v/>
      </c>
      <c r="H23" s="12" t="str">
        <f t="shared" si="23"/>
        <v/>
      </c>
      <c r="I23" s="34"/>
      <c r="J23" s="24" t="str">
        <f t="shared" ref="J23:J34" si="29">IF(I23="nav","nav",IF(I23="","",COUNTIF(I$5:I$34,"&gt;"&amp;I23)+1))</f>
        <v/>
      </c>
      <c r="K23" s="56" t="str">
        <f t="shared" si="24"/>
        <v/>
      </c>
      <c r="L23" s="34"/>
      <c r="M23" s="13" t="str">
        <f t="shared" ref="M23:M34" si="30">IF(L23="nav","nav",IF(L23="","",COUNTIF(L$5:L$34,"&gt;"&amp;L23)+1))</f>
        <v/>
      </c>
      <c r="N23" s="31" t="str">
        <f t="shared" si="25"/>
        <v/>
      </c>
      <c r="O23" s="34"/>
      <c r="P23" s="24" t="str">
        <f t="shared" si="11"/>
        <v/>
      </c>
      <c r="Q23" s="12" t="str">
        <f t="shared" si="26"/>
        <v/>
      </c>
      <c r="R23" s="34"/>
      <c r="S23" s="23" t="str">
        <f t="shared" si="12"/>
        <v/>
      </c>
      <c r="T23" s="16" t="str">
        <f t="shared" si="27"/>
        <v/>
      </c>
      <c r="U23" s="21" t="str">
        <f t="shared" si="28"/>
        <v/>
      </c>
      <c r="V23" s="37" t="str">
        <f t="shared" si="7"/>
        <v/>
      </c>
      <c r="W23" s="190" t="str">
        <f t="shared" si="8"/>
        <v/>
      </c>
    </row>
    <row r="24" spans="1:23" ht="14.4" thickBot="1" x14ac:dyDescent="0.3">
      <c r="A24" s="92">
        <v>20</v>
      </c>
      <c r="B24" s="70"/>
      <c r="C24" s="35"/>
      <c r="D24" s="24" t="str">
        <f t="shared" si="0"/>
        <v/>
      </c>
      <c r="E24" s="12" t="str">
        <f t="shared" si="22"/>
        <v/>
      </c>
      <c r="F24" s="34"/>
      <c r="G24" s="24" t="str">
        <f t="shared" si="9"/>
        <v/>
      </c>
      <c r="H24" s="12" t="str">
        <f t="shared" si="23"/>
        <v/>
      </c>
      <c r="I24" s="34"/>
      <c r="J24" s="24" t="str">
        <f t="shared" si="29"/>
        <v/>
      </c>
      <c r="K24" s="56" t="str">
        <f t="shared" si="24"/>
        <v/>
      </c>
      <c r="L24" s="34"/>
      <c r="M24" s="13" t="str">
        <f t="shared" si="30"/>
        <v/>
      </c>
      <c r="N24" s="31" t="str">
        <f t="shared" si="25"/>
        <v/>
      </c>
      <c r="O24" s="34"/>
      <c r="P24" s="13" t="str">
        <f t="shared" ref="P24:P34" si="31">IF(O24="nav","nav",IF(O24="","",COUNTIF(O$5:O$34,"&lt;"&amp;O24)+1))</f>
        <v/>
      </c>
      <c r="Q24" s="12" t="str">
        <f t="shared" si="26"/>
        <v/>
      </c>
      <c r="R24" s="34"/>
      <c r="S24" s="23" t="str">
        <f t="shared" si="12"/>
        <v/>
      </c>
      <c r="T24" s="16" t="str">
        <f t="shared" si="27"/>
        <v/>
      </c>
      <c r="U24" s="21" t="str">
        <f t="shared" si="28"/>
        <v/>
      </c>
      <c r="V24" s="37" t="str">
        <f t="shared" si="7"/>
        <v/>
      </c>
      <c r="W24" s="40" t="str">
        <f t="shared" si="8"/>
        <v/>
      </c>
    </row>
    <row r="25" spans="1:23" ht="14.4" thickBot="1" x14ac:dyDescent="0.3">
      <c r="A25" s="92">
        <v>21</v>
      </c>
      <c r="B25" s="70"/>
      <c r="C25" s="35"/>
      <c r="D25" s="24" t="str">
        <f t="shared" si="0"/>
        <v/>
      </c>
      <c r="E25" s="12" t="str">
        <f t="shared" si="22"/>
        <v/>
      </c>
      <c r="F25" s="34"/>
      <c r="G25" s="13" t="str">
        <f t="shared" ref="G25:G34" si="32">IF(F25="nav","nav",IF(F25="","",COUNTIF(F$5:F$34,"&gt;"&amp;F25)+1))</f>
        <v/>
      </c>
      <c r="H25" s="12" t="str">
        <f t="shared" si="23"/>
        <v/>
      </c>
      <c r="I25" s="34"/>
      <c r="J25" s="24" t="str">
        <f t="shared" si="29"/>
        <v/>
      </c>
      <c r="K25" s="56" t="str">
        <f t="shared" si="24"/>
        <v/>
      </c>
      <c r="L25" s="34"/>
      <c r="M25" s="13" t="str">
        <f t="shared" si="30"/>
        <v/>
      </c>
      <c r="N25" s="31" t="str">
        <f t="shared" si="25"/>
        <v/>
      </c>
      <c r="O25" s="34"/>
      <c r="P25" s="13" t="str">
        <f t="shared" si="31"/>
        <v/>
      </c>
      <c r="Q25" s="12" t="str">
        <f t="shared" si="26"/>
        <v/>
      </c>
      <c r="R25" s="34"/>
      <c r="S25" s="23" t="str">
        <f t="shared" si="12"/>
        <v/>
      </c>
      <c r="T25" s="16" t="str">
        <f t="shared" si="27"/>
        <v/>
      </c>
      <c r="U25" s="21" t="str">
        <f t="shared" si="28"/>
        <v/>
      </c>
      <c r="V25" s="37" t="str">
        <f t="shared" ref="V25:V34" si="33">IF(OR(AND(D25="",G25="",M25="",P25="",S25="",J25=""),U25="nav"),"",AVERAGE(E25,H25,K25,N25,Q25,T25))</f>
        <v/>
      </c>
      <c r="W25" s="40" t="str">
        <f t="shared" si="8"/>
        <v/>
      </c>
    </row>
    <row r="26" spans="1:23" x14ac:dyDescent="0.25">
      <c r="A26" s="92">
        <v>22</v>
      </c>
      <c r="B26" s="70"/>
      <c r="C26" s="35"/>
      <c r="D26" s="13" t="str">
        <f t="shared" ref="D26:D34" si="34">IF(C26="nav","nav",IF(C26="","",COUNTIF(C$5:C$34,"&gt;"&amp;C26)+1))</f>
        <v/>
      </c>
      <c r="E26" s="12" t="str">
        <f t="shared" si="22"/>
        <v/>
      </c>
      <c r="F26" s="34"/>
      <c r="G26" s="13" t="str">
        <f t="shared" si="32"/>
        <v/>
      </c>
      <c r="H26" s="12" t="str">
        <f t="shared" si="23"/>
        <v/>
      </c>
      <c r="I26" s="34"/>
      <c r="J26" s="24" t="str">
        <f t="shared" si="29"/>
        <v/>
      </c>
      <c r="K26" s="56" t="str">
        <f t="shared" si="24"/>
        <v/>
      </c>
      <c r="L26" s="34"/>
      <c r="M26" s="13" t="str">
        <f t="shared" si="30"/>
        <v/>
      </c>
      <c r="N26" s="31" t="str">
        <f t="shared" si="25"/>
        <v/>
      </c>
      <c r="O26" s="34"/>
      <c r="P26" s="13" t="str">
        <f t="shared" si="31"/>
        <v/>
      </c>
      <c r="Q26" s="12" t="str">
        <f t="shared" si="26"/>
        <v/>
      </c>
      <c r="R26" s="34"/>
      <c r="S26" s="18" t="str">
        <f t="shared" ref="S26:S34" si="35">IF(R26="nav","nav",IF(R26="","",COUNTIF(R$5:R$34,"&lt;"&amp;R26)+1))</f>
        <v/>
      </c>
      <c r="T26" s="16" t="str">
        <f t="shared" si="27"/>
        <v/>
      </c>
      <c r="U26" s="21" t="str">
        <f t="shared" si="28"/>
        <v/>
      </c>
      <c r="V26" s="37" t="str">
        <f t="shared" si="33"/>
        <v/>
      </c>
      <c r="W26" s="40" t="str">
        <f t="shared" si="8"/>
        <v/>
      </c>
    </row>
    <row r="27" spans="1:23" x14ac:dyDescent="0.25">
      <c r="A27" s="92">
        <v>23</v>
      </c>
      <c r="B27" s="70"/>
      <c r="C27" s="35"/>
      <c r="D27" s="13" t="str">
        <f t="shared" si="34"/>
        <v/>
      </c>
      <c r="E27" s="12" t="str">
        <f t="shared" si="22"/>
        <v/>
      </c>
      <c r="F27" s="34"/>
      <c r="G27" s="13" t="str">
        <f t="shared" si="32"/>
        <v/>
      </c>
      <c r="H27" s="12" t="str">
        <f t="shared" si="23"/>
        <v/>
      </c>
      <c r="I27" s="34"/>
      <c r="J27" s="24" t="str">
        <f t="shared" si="29"/>
        <v/>
      </c>
      <c r="K27" s="56" t="str">
        <f t="shared" si="24"/>
        <v/>
      </c>
      <c r="L27" s="34"/>
      <c r="M27" s="13" t="str">
        <f t="shared" si="30"/>
        <v/>
      </c>
      <c r="N27" s="31" t="str">
        <f t="shared" si="25"/>
        <v/>
      </c>
      <c r="O27" s="34"/>
      <c r="P27" s="13" t="str">
        <f t="shared" si="31"/>
        <v/>
      </c>
      <c r="Q27" s="12" t="str">
        <f t="shared" si="26"/>
        <v/>
      </c>
      <c r="R27" s="34"/>
      <c r="S27" s="18" t="str">
        <f t="shared" si="35"/>
        <v/>
      </c>
      <c r="T27" s="16" t="str">
        <f t="shared" si="27"/>
        <v/>
      </c>
      <c r="U27" s="21" t="str">
        <f t="shared" si="28"/>
        <v/>
      </c>
      <c r="V27" s="37" t="str">
        <f t="shared" si="33"/>
        <v/>
      </c>
      <c r="W27" s="41" t="str">
        <f t="shared" ref="W27:W34" si="36">IF(OR(V27="",V27="nav"),"",COUNTIF(V$5:V$34,"&lt;"&amp;V27)+1)</f>
        <v/>
      </c>
    </row>
    <row r="28" spans="1:23" x14ac:dyDescent="0.25">
      <c r="A28" s="92">
        <v>24</v>
      </c>
      <c r="B28" s="71"/>
      <c r="C28" s="34"/>
      <c r="D28" s="13" t="str">
        <f t="shared" si="34"/>
        <v/>
      </c>
      <c r="E28" s="12" t="str">
        <f t="shared" si="22"/>
        <v/>
      </c>
      <c r="F28" s="12"/>
      <c r="G28" s="13" t="str">
        <f t="shared" si="32"/>
        <v/>
      </c>
      <c r="H28" s="12" t="str">
        <f t="shared" si="23"/>
        <v/>
      </c>
      <c r="I28" s="34"/>
      <c r="J28" s="24" t="str">
        <f t="shared" si="29"/>
        <v/>
      </c>
      <c r="K28" s="56" t="str">
        <f t="shared" si="24"/>
        <v/>
      </c>
      <c r="L28" s="34"/>
      <c r="M28" s="13" t="str">
        <f t="shared" si="30"/>
        <v/>
      </c>
      <c r="N28" s="31" t="str">
        <f t="shared" si="25"/>
        <v/>
      </c>
      <c r="O28" s="34"/>
      <c r="P28" s="13" t="str">
        <f t="shared" si="31"/>
        <v/>
      </c>
      <c r="Q28" s="12" t="str">
        <f t="shared" si="26"/>
        <v/>
      </c>
      <c r="R28" s="34"/>
      <c r="S28" s="18" t="str">
        <f t="shared" si="35"/>
        <v/>
      </c>
      <c r="T28" s="16" t="str">
        <f t="shared" si="27"/>
        <v/>
      </c>
      <c r="U28" s="21" t="str">
        <f t="shared" si="28"/>
        <v/>
      </c>
      <c r="V28" s="37" t="str">
        <f t="shared" si="33"/>
        <v/>
      </c>
      <c r="W28" s="41" t="str">
        <f t="shared" si="36"/>
        <v/>
      </c>
    </row>
    <row r="29" spans="1:23" x14ac:dyDescent="0.25">
      <c r="A29" s="92">
        <v>25</v>
      </c>
      <c r="B29" s="71"/>
      <c r="C29" s="34"/>
      <c r="D29" s="13" t="str">
        <f t="shared" si="34"/>
        <v/>
      </c>
      <c r="E29" s="12" t="str">
        <f t="shared" si="22"/>
        <v/>
      </c>
      <c r="F29" s="12"/>
      <c r="G29" s="13" t="str">
        <f t="shared" si="32"/>
        <v/>
      </c>
      <c r="H29" s="12" t="str">
        <f t="shared" si="23"/>
        <v/>
      </c>
      <c r="I29" s="12"/>
      <c r="J29" s="24" t="str">
        <f t="shared" si="29"/>
        <v/>
      </c>
      <c r="K29" s="56" t="str">
        <f t="shared" si="24"/>
        <v/>
      </c>
      <c r="L29" s="34"/>
      <c r="M29" s="78" t="str">
        <f t="shared" si="30"/>
        <v/>
      </c>
      <c r="N29" s="77" t="str">
        <f t="shared" si="25"/>
        <v/>
      </c>
      <c r="O29" s="79"/>
      <c r="P29" s="13" t="str">
        <f t="shared" si="31"/>
        <v/>
      </c>
      <c r="Q29" s="12" t="str">
        <f t="shared" si="26"/>
        <v/>
      </c>
      <c r="R29" s="12"/>
      <c r="S29" s="18" t="str">
        <f t="shared" si="35"/>
        <v/>
      </c>
      <c r="T29" s="16" t="str">
        <f t="shared" si="27"/>
        <v/>
      </c>
      <c r="U29" s="21" t="str">
        <f t="shared" si="28"/>
        <v/>
      </c>
      <c r="V29" s="37" t="str">
        <f t="shared" si="33"/>
        <v/>
      </c>
      <c r="W29" s="41" t="str">
        <f t="shared" si="36"/>
        <v/>
      </c>
    </row>
    <row r="30" spans="1:23" x14ac:dyDescent="0.25">
      <c r="A30" s="92">
        <v>26</v>
      </c>
      <c r="B30" s="71"/>
      <c r="C30" s="34"/>
      <c r="D30" s="13" t="str">
        <f t="shared" si="34"/>
        <v/>
      </c>
      <c r="E30" s="12" t="str">
        <f t="shared" si="22"/>
        <v/>
      </c>
      <c r="F30" s="12"/>
      <c r="G30" s="13" t="str">
        <f t="shared" si="32"/>
        <v/>
      </c>
      <c r="H30" s="12" t="str">
        <f t="shared" si="23"/>
        <v/>
      </c>
      <c r="I30" s="12"/>
      <c r="J30" s="24" t="str">
        <f t="shared" si="29"/>
        <v/>
      </c>
      <c r="K30" s="56" t="str">
        <f t="shared" si="24"/>
        <v/>
      </c>
      <c r="L30" s="12"/>
      <c r="M30" s="78" t="str">
        <f t="shared" si="30"/>
        <v/>
      </c>
      <c r="N30" s="77" t="str">
        <f t="shared" si="25"/>
        <v/>
      </c>
      <c r="O30" s="79"/>
      <c r="P30" s="13" t="str">
        <f t="shared" si="31"/>
        <v/>
      </c>
      <c r="Q30" s="12" t="str">
        <f t="shared" si="26"/>
        <v/>
      </c>
      <c r="R30" s="12"/>
      <c r="S30" s="18" t="str">
        <f t="shared" si="35"/>
        <v/>
      </c>
      <c r="T30" s="16" t="str">
        <f t="shared" si="27"/>
        <v/>
      </c>
      <c r="U30" s="21" t="str">
        <f t="shared" si="28"/>
        <v/>
      </c>
      <c r="V30" s="37" t="str">
        <f t="shared" si="33"/>
        <v/>
      </c>
      <c r="W30" s="41" t="str">
        <f t="shared" si="36"/>
        <v/>
      </c>
    </row>
    <row r="31" spans="1:23" x14ac:dyDescent="0.25">
      <c r="A31" s="92">
        <v>27</v>
      </c>
      <c r="B31" s="70"/>
      <c r="C31" s="34"/>
      <c r="D31" s="13" t="str">
        <f t="shared" si="34"/>
        <v/>
      </c>
      <c r="E31" s="12" t="str">
        <f t="shared" si="22"/>
        <v/>
      </c>
      <c r="F31" s="12"/>
      <c r="G31" s="13" t="str">
        <f t="shared" si="32"/>
        <v/>
      </c>
      <c r="H31" s="12" t="str">
        <f t="shared" si="23"/>
        <v/>
      </c>
      <c r="I31" s="12"/>
      <c r="J31" s="24" t="str">
        <f t="shared" si="29"/>
        <v/>
      </c>
      <c r="K31" s="56" t="str">
        <f t="shared" si="24"/>
        <v/>
      </c>
      <c r="L31" s="12"/>
      <c r="M31" s="78" t="str">
        <f t="shared" si="30"/>
        <v/>
      </c>
      <c r="N31" s="77" t="str">
        <f t="shared" si="25"/>
        <v/>
      </c>
      <c r="O31" s="79"/>
      <c r="P31" s="13" t="str">
        <f t="shared" si="31"/>
        <v/>
      </c>
      <c r="Q31" s="12" t="str">
        <f t="shared" si="26"/>
        <v/>
      </c>
      <c r="R31" s="12"/>
      <c r="S31" s="18" t="str">
        <f t="shared" si="35"/>
        <v/>
      </c>
      <c r="T31" s="16" t="str">
        <f t="shared" si="27"/>
        <v/>
      </c>
      <c r="U31" s="21" t="str">
        <f t="shared" si="28"/>
        <v/>
      </c>
      <c r="V31" s="37" t="str">
        <f t="shared" si="33"/>
        <v/>
      </c>
      <c r="W31" s="41" t="str">
        <f t="shared" si="36"/>
        <v/>
      </c>
    </row>
    <row r="32" spans="1:23" x14ac:dyDescent="0.25">
      <c r="A32" s="92">
        <v>28</v>
      </c>
      <c r="B32" s="105"/>
      <c r="C32" s="34"/>
      <c r="D32" s="13" t="str">
        <f t="shared" si="34"/>
        <v/>
      </c>
      <c r="E32" s="12" t="str">
        <f t="shared" si="22"/>
        <v/>
      </c>
      <c r="F32" s="12"/>
      <c r="G32" s="13" t="str">
        <f t="shared" si="32"/>
        <v/>
      </c>
      <c r="H32" s="12" t="str">
        <f t="shared" si="23"/>
        <v/>
      </c>
      <c r="I32" s="12"/>
      <c r="J32" s="24" t="str">
        <f t="shared" si="29"/>
        <v/>
      </c>
      <c r="K32" s="56" t="str">
        <f t="shared" si="24"/>
        <v/>
      </c>
      <c r="L32" s="12"/>
      <c r="M32" s="78" t="str">
        <f t="shared" si="30"/>
        <v/>
      </c>
      <c r="N32" s="77" t="str">
        <f t="shared" si="25"/>
        <v/>
      </c>
      <c r="O32" s="79"/>
      <c r="P32" s="13" t="str">
        <f t="shared" si="31"/>
        <v/>
      </c>
      <c r="Q32" s="12" t="str">
        <f t="shared" si="26"/>
        <v/>
      </c>
      <c r="R32" s="12"/>
      <c r="S32" s="18" t="str">
        <f t="shared" si="35"/>
        <v/>
      </c>
      <c r="T32" s="16" t="str">
        <f t="shared" si="27"/>
        <v/>
      </c>
      <c r="U32" s="21" t="str">
        <f t="shared" si="28"/>
        <v/>
      </c>
      <c r="V32" s="37" t="str">
        <f t="shared" si="33"/>
        <v/>
      </c>
      <c r="W32" s="41" t="str">
        <f t="shared" si="36"/>
        <v/>
      </c>
    </row>
    <row r="33" spans="1:23" x14ac:dyDescent="0.25">
      <c r="A33" s="92">
        <v>29</v>
      </c>
      <c r="B33" s="96"/>
      <c r="C33" s="34"/>
      <c r="D33" s="13" t="str">
        <f t="shared" si="34"/>
        <v/>
      </c>
      <c r="E33" s="12" t="str">
        <f t="shared" si="22"/>
        <v/>
      </c>
      <c r="F33" s="12"/>
      <c r="G33" s="13" t="str">
        <f t="shared" si="32"/>
        <v/>
      </c>
      <c r="H33" s="12" t="str">
        <f t="shared" si="23"/>
        <v/>
      </c>
      <c r="I33" s="12"/>
      <c r="J33" s="24" t="str">
        <f t="shared" si="29"/>
        <v/>
      </c>
      <c r="K33" s="56" t="str">
        <f t="shared" si="24"/>
        <v/>
      </c>
      <c r="L33" s="12"/>
      <c r="M33" s="78" t="str">
        <f t="shared" si="30"/>
        <v/>
      </c>
      <c r="N33" s="77" t="str">
        <f t="shared" si="25"/>
        <v/>
      </c>
      <c r="O33" s="79"/>
      <c r="P33" s="13" t="str">
        <f t="shared" si="31"/>
        <v/>
      </c>
      <c r="Q33" s="12" t="str">
        <f t="shared" si="26"/>
        <v/>
      </c>
      <c r="R33" s="12"/>
      <c r="S33" s="18" t="str">
        <f t="shared" si="35"/>
        <v/>
      </c>
      <c r="T33" s="16" t="str">
        <f t="shared" si="27"/>
        <v/>
      </c>
      <c r="U33" s="21" t="str">
        <f t="shared" si="28"/>
        <v/>
      </c>
      <c r="V33" s="37" t="str">
        <f t="shared" si="33"/>
        <v/>
      </c>
      <c r="W33" s="41" t="str">
        <f t="shared" si="36"/>
        <v/>
      </c>
    </row>
    <row r="34" spans="1:23" x14ac:dyDescent="0.25">
      <c r="A34" s="94">
        <v>30</v>
      </c>
      <c r="B34" s="102"/>
      <c r="C34" s="33"/>
      <c r="D34" s="14" t="str">
        <f t="shared" si="34"/>
        <v/>
      </c>
      <c r="E34" s="27" t="str">
        <f t="shared" si="22"/>
        <v/>
      </c>
      <c r="F34" s="27"/>
      <c r="G34" s="14" t="str">
        <f t="shared" si="32"/>
        <v/>
      </c>
      <c r="H34" s="27" t="str">
        <f t="shared" si="23"/>
        <v/>
      </c>
      <c r="I34" s="27"/>
      <c r="J34" s="14" t="str">
        <f t="shared" si="29"/>
        <v/>
      </c>
      <c r="K34" s="27" t="str">
        <f t="shared" si="24"/>
        <v/>
      </c>
      <c r="L34" s="27"/>
      <c r="M34" s="82" t="str">
        <f t="shared" si="30"/>
        <v/>
      </c>
      <c r="N34" s="81" t="str">
        <f t="shared" si="25"/>
        <v/>
      </c>
      <c r="O34" s="83"/>
      <c r="P34" s="14" t="str">
        <f t="shared" si="31"/>
        <v/>
      </c>
      <c r="Q34" s="27" t="str">
        <f t="shared" si="26"/>
        <v/>
      </c>
      <c r="R34" s="27"/>
      <c r="S34" s="19" t="str">
        <f t="shared" si="35"/>
        <v/>
      </c>
      <c r="T34" s="17" t="str">
        <f t="shared" si="27"/>
        <v/>
      </c>
      <c r="U34" s="74" t="str">
        <f t="shared" si="28"/>
        <v/>
      </c>
      <c r="V34" s="75" t="str">
        <f t="shared" si="33"/>
        <v/>
      </c>
      <c r="W34" s="85" t="str">
        <f t="shared" si="36"/>
        <v/>
      </c>
    </row>
    <row r="35" spans="1:23" x14ac:dyDescent="0.25">
      <c r="J35" s="106"/>
      <c r="V35" s="106"/>
      <c r="W35" s="90"/>
    </row>
  </sheetData>
  <mergeCells count="21">
    <mergeCell ref="Q3:Q4"/>
    <mergeCell ref="R3:S3"/>
    <mergeCell ref="T3:T4"/>
    <mergeCell ref="U3:U4"/>
    <mergeCell ref="V3:V4"/>
    <mergeCell ref="W2:W4"/>
    <mergeCell ref="A3:A4"/>
    <mergeCell ref="B3:B4"/>
    <mergeCell ref="C3:D3"/>
    <mergeCell ref="E3:E4"/>
    <mergeCell ref="F3:G3"/>
    <mergeCell ref="O3:P3"/>
    <mergeCell ref="A2:B2"/>
    <mergeCell ref="C2:N2"/>
    <mergeCell ref="O2:T2"/>
    <mergeCell ref="U2:V2"/>
    <mergeCell ref="H3:H4"/>
    <mergeCell ref="I3:J3"/>
    <mergeCell ref="K3:K4"/>
    <mergeCell ref="L3:M3"/>
    <mergeCell ref="N3:N4"/>
  </mergeCells>
  <pageMargins left="0.78740157480314965" right="0.19685039370078741" top="0.78740157480314965" bottom="0.39370078740157483" header="0" footer="0"/>
  <pageSetup paperSize="9" orientation="landscape" r:id="rId1"/>
  <headerFooter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64"/>
  <sheetViews>
    <sheetView zoomScaleNormal="100" workbookViewId="0">
      <selection activeCell="X2" sqref="X2"/>
    </sheetView>
  </sheetViews>
  <sheetFormatPr defaultColWidth="9" defaultRowHeight="13.8" x14ac:dyDescent="0.25"/>
  <cols>
    <col min="1" max="1" width="3.19921875" style="228" customWidth="1"/>
    <col min="2" max="2" width="25" style="2" customWidth="1"/>
    <col min="3" max="3" width="7.3984375" style="228" bestFit="1" customWidth="1"/>
    <col min="4" max="4" width="4.5" style="228" bestFit="1" customWidth="1"/>
    <col min="5" max="5" width="3.5" style="228" hidden="1" customWidth="1"/>
    <col min="6" max="6" width="7.3984375" style="228" bestFit="1" customWidth="1"/>
    <col min="7" max="7" width="4.5" style="228" bestFit="1" customWidth="1"/>
    <col min="8" max="8" width="3.5" style="228" hidden="1" customWidth="1"/>
    <col min="9" max="9" width="7.3984375" style="228" bestFit="1" customWidth="1"/>
    <col min="10" max="10" width="4.5" style="228" bestFit="1" customWidth="1"/>
    <col min="11" max="11" width="3.5" style="228" hidden="1" customWidth="1"/>
    <col min="12" max="12" width="7.3984375" style="228" bestFit="1" customWidth="1"/>
    <col min="13" max="13" width="4.5" style="228" bestFit="1" customWidth="1"/>
    <col min="14" max="14" width="3.5" style="228" hidden="1" customWidth="1"/>
    <col min="15" max="15" width="7.3984375" style="228" bestFit="1" customWidth="1"/>
    <col min="16" max="16" width="4.5" style="228" bestFit="1" customWidth="1"/>
    <col min="17" max="17" width="3.5" style="228" hidden="1" customWidth="1"/>
    <col min="18" max="18" width="7.3984375" style="228" bestFit="1" customWidth="1"/>
    <col min="19" max="19" width="4.5" style="228" bestFit="1" customWidth="1"/>
    <col min="20" max="21" width="3.5" style="228" hidden="1" customWidth="1"/>
    <col min="22" max="22" width="5.59765625" style="228" customWidth="1"/>
    <col min="23" max="23" width="10.59765625" style="11" bestFit="1" customWidth="1"/>
    <col min="24" max="16384" width="9" style="2"/>
  </cols>
  <sheetData>
    <row r="1" spans="1:24" ht="14.4" thickBot="1" x14ac:dyDescent="0.3">
      <c r="B1" s="2" t="s">
        <v>133</v>
      </c>
      <c r="V1" s="47"/>
    </row>
    <row r="2" spans="1:24" x14ac:dyDescent="0.25">
      <c r="A2" s="263"/>
      <c r="B2" s="264"/>
      <c r="C2" s="253" t="s">
        <v>11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6" t="s">
        <v>12</v>
      </c>
      <c r="P2" s="254"/>
      <c r="Q2" s="254"/>
      <c r="R2" s="254"/>
      <c r="S2" s="254"/>
      <c r="T2" s="257"/>
      <c r="U2" s="273"/>
      <c r="V2" s="274"/>
      <c r="W2" s="260" t="s">
        <v>7</v>
      </c>
    </row>
    <row r="3" spans="1:24" ht="36" customHeight="1" x14ac:dyDescent="0.25">
      <c r="A3" s="279" t="s">
        <v>8</v>
      </c>
      <c r="B3" s="277" t="s">
        <v>3</v>
      </c>
      <c r="C3" s="281" t="s">
        <v>15</v>
      </c>
      <c r="D3" s="252"/>
      <c r="E3" s="265" t="s">
        <v>9</v>
      </c>
      <c r="F3" s="252" t="s">
        <v>37</v>
      </c>
      <c r="G3" s="252"/>
      <c r="H3" s="258" t="s">
        <v>9</v>
      </c>
      <c r="I3" s="252" t="s">
        <v>17</v>
      </c>
      <c r="J3" s="252"/>
      <c r="K3" s="265" t="s">
        <v>9</v>
      </c>
      <c r="L3" s="252" t="s">
        <v>13</v>
      </c>
      <c r="M3" s="252"/>
      <c r="N3" s="267" t="s">
        <v>9</v>
      </c>
      <c r="O3" s="281" t="s">
        <v>16</v>
      </c>
      <c r="P3" s="252"/>
      <c r="Q3" s="265" t="s">
        <v>9</v>
      </c>
      <c r="R3" s="252" t="s">
        <v>38</v>
      </c>
      <c r="S3" s="252"/>
      <c r="T3" s="269" t="s">
        <v>9</v>
      </c>
      <c r="U3" s="271" t="s">
        <v>10</v>
      </c>
      <c r="V3" s="275" t="s">
        <v>2</v>
      </c>
      <c r="W3" s="261"/>
      <c r="X3" s="39"/>
    </row>
    <row r="4" spans="1:24" ht="14.4" thickBot="1" x14ac:dyDescent="0.3">
      <c r="A4" s="280"/>
      <c r="B4" s="282"/>
      <c r="C4" s="46" t="s">
        <v>5</v>
      </c>
      <c r="D4" s="43" t="s">
        <v>1</v>
      </c>
      <c r="E4" s="266"/>
      <c r="F4" s="226" t="s">
        <v>5</v>
      </c>
      <c r="G4" s="43" t="s">
        <v>1</v>
      </c>
      <c r="H4" s="259"/>
      <c r="I4" s="45" t="s">
        <v>5</v>
      </c>
      <c r="J4" s="43" t="s">
        <v>1</v>
      </c>
      <c r="K4" s="266"/>
      <c r="L4" s="226" t="s">
        <v>5</v>
      </c>
      <c r="M4" s="43" t="s">
        <v>1</v>
      </c>
      <c r="N4" s="268"/>
      <c r="O4" s="44" t="s">
        <v>5</v>
      </c>
      <c r="P4" s="43" t="s">
        <v>1</v>
      </c>
      <c r="Q4" s="266"/>
      <c r="R4" s="226" t="s">
        <v>5</v>
      </c>
      <c r="S4" s="43" t="s">
        <v>1</v>
      </c>
      <c r="T4" s="270"/>
      <c r="U4" s="272"/>
      <c r="V4" s="276"/>
      <c r="W4" s="262"/>
    </row>
    <row r="5" spans="1:24" x14ac:dyDescent="0.25">
      <c r="A5" s="25">
        <v>1</v>
      </c>
      <c r="B5" s="70" t="s">
        <v>235</v>
      </c>
      <c r="C5" s="35">
        <v>1.74</v>
      </c>
      <c r="D5" s="24">
        <f t="shared" ref="D5:D34" si="0">IF(C5="nav","nav",IF(C5="","",COUNTIF(C$5:C$34,"&gt;"&amp;C5)+1))</f>
        <v>4</v>
      </c>
      <c r="E5" s="225">
        <f t="shared" ref="E5:E34" si="1">IF(OR(U5="nav"),"nav",IF(C5="","",COUNTIFS(C$5:C$34,"&gt;"&amp;C5,U$5:U$34,"&lt;&gt;nav")+1))</f>
        <v>4</v>
      </c>
      <c r="F5" s="35">
        <v>6.35</v>
      </c>
      <c r="G5" s="24">
        <f>IF(F5="nav","nav",IF(F5="","",COUNTIF(F$5:F$34,"&gt;"&amp;F5)+1))</f>
        <v>10</v>
      </c>
      <c r="H5" s="225">
        <f t="shared" ref="H5:H34" si="2">IF(OR(U5="nav"),"nav",IF(F5="","",COUNTIFS(F$5:F$34,"&gt;"&amp;F5,U$5:U$34,"&lt;&gt;nav")+1))</f>
        <v>9</v>
      </c>
      <c r="I5" s="35">
        <v>2</v>
      </c>
      <c r="J5" s="24">
        <f>IF(I5="nav","nav",IF(I5="","",COUNTIF(I$5:I$34,"&gt;"&amp;I5)+1))</f>
        <v>8</v>
      </c>
      <c r="K5" s="225">
        <f t="shared" ref="K5:K34" si="3">IF(OR(U5="nav"),"nav",IF(I5="","",COUNTIFS(I$5:I$34,"&gt;"&amp;I5,U$5:U$34,"&lt;&gt;nav")+1))</f>
        <v>7</v>
      </c>
      <c r="L5" s="35">
        <v>39</v>
      </c>
      <c r="M5" s="24">
        <f t="shared" ref="M5:M34" si="4">IF(L5="nav","nav",IF(L5="","",COUNTIF(L$5:L$34,"&gt;"&amp;L5)+1))</f>
        <v>8</v>
      </c>
      <c r="N5" s="227">
        <f t="shared" ref="N5:N34" si="5">IF(OR(U5="nav"),"nav",IF(L5="","",COUNTIFS(L$5:L$34,"&gt;"&amp;L5,U$5:U$34,"&lt;&gt;nav")+1))</f>
        <v>8</v>
      </c>
      <c r="O5" s="35">
        <v>5.38</v>
      </c>
      <c r="P5" s="24">
        <f>IF(O5="nav","nav",IF(O5="","",COUNTIF(O$5:O$34,"&lt;"&amp;O5)+1))</f>
        <v>2</v>
      </c>
      <c r="Q5" s="225">
        <f t="shared" ref="Q5:Q34" si="6">IF(OR(U5="nav"),"nav",IF(O5="","",COUNTIFS(O$5:O$34,"&lt;"&amp;O5,U$5:U$34,"&lt;&gt;nav")+1))</f>
        <v>2</v>
      </c>
      <c r="R5" s="35">
        <v>0.53700000000000003</v>
      </c>
      <c r="S5" s="23">
        <f>IF(R5="nav","nav",IF(R5="","",COUNTIF(R$5:R$34,"&lt;"&amp;R5)+1))</f>
        <v>1</v>
      </c>
      <c r="T5" s="20">
        <f>IF(OR(U5="nav"),"nav",IF(R5="","",COUNTIFS(R$5:R$34,"&lt;"&amp;R5,U$5:U$34,"&lt;&gt;nav")+1))</f>
        <v>1</v>
      </c>
      <c r="U5" s="21" t="str">
        <f>IF(OR(D5="nav",G5="nav",J5="nav",M5="nav",P5="nav",S5="nav"),"nav","")</f>
        <v/>
      </c>
      <c r="V5" s="37">
        <f t="shared" ref="V5:V34" si="7">IF(OR(AND(D5="",G5="",M5="",P5="",S5="",J5=""),U5="nav"),"",AVERAGE(E5,H5,K5,N5,Q5,T5))</f>
        <v>5.166666666666667</v>
      </c>
      <c r="W5" s="233">
        <v>6</v>
      </c>
    </row>
    <row r="6" spans="1:24" x14ac:dyDescent="0.25">
      <c r="A6" s="15">
        <v>2</v>
      </c>
      <c r="B6" s="70" t="s">
        <v>230</v>
      </c>
      <c r="C6" s="35">
        <v>1.5</v>
      </c>
      <c r="D6" s="24">
        <f t="shared" si="0"/>
        <v>13</v>
      </c>
      <c r="E6" s="225">
        <f t="shared" si="1"/>
        <v>12</v>
      </c>
      <c r="F6" s="35">
        <v>7.2</v>
      </c>
      <c r="G6" s="24">
        <f>IF(F6="nav","nav",IF(F6="","",COUNTIF(F$5:F$34,"&gt;"&amp;F6)+1))</f>
        <v>1</v>
      </c>
      <c r="H6" s="225">
        <f t="shared" si="2"/>
        <v>1</v>
      </c>
      <c r="I6" s="35">
        <v>0</v>
      </c>
      <c r="J6" s="24">
        <f>IF(I6="nav","nav",IF(I6="","",COUNTIF(I$5:I$34,"&gt;"&amp;I6)+1))</f>
        <v>12</v>
      </c>
      <c r="K6" s="225">
        <f t="shared" si="3"/>
        <v>11</v>
      </c>
      <c r="L6" s="35">
        <v>50</v>
      </c>
      <c r="M6" s="24">
        <f t="shared" si="4"/>
        <v>2</v>
      </c>
      <c r="N6" s="227">
        <f t="shared" si="5"/>
        <v>2</v>
      </c>
      <c r="O6" s="35">
        <v>5.72</v>
      </c>
      <c r="P6" s="24">
        <f>IF(O6="nav","nav",IF(O6="","",COUNTIF(O$5:O$34,"&lt;"&amp;O6)+1))</f>
        <v>10</v>
      </c>
      <c r="Q6" s="225">
        <f t="shared" si="6"/>
        <v>10</v>
      </c>
      <c r="R6" s="35">
        <v>1.0329999999999999</v>
      </c>
      <c r="S6" s="23">
        <f>IF(R6="nav","nav",IF(R6="","",COUNTIF(R$5:R$34,"&lt;"&amp;R6)+1))</f>
        <v>11</v>
      </c>
      <c r="T6" s="20">
        <f>IF(OR(U6="nav"),"nav",IF(R6="","",COUNTIFS(R$5:R$34,"&lt;"&amp;R6,U$5:U$34,"&lt;&gt;nav")+1))</f>
        <v>11</v>
      </c>
      <c r="U6" s="21" t="str">
        <f>IF(OR(D6="nav",G6="nav",J6="nav",M6="nav",P6="nav",S6="nav"),"nav","")</f>
        <v/>
      </c>
      <c r="V6" s="37">
        <f t="shared" si="7"/>
        <v>7.833333333333333</v>
      </c>
      <c r="W6" s="192">
        <v>12</v>
      </c>
    </row>
    <row r="7" spans="1:24" ht="12" customHeight="1" x14ac:dyDescent="0.25">
      <c r="A7" s="103">
        <v>3</v>
      </c>
      <c r="B7" s="70" t="s">
        <v>232</v>
      </c>
      <c r="C7" s="35"/>
      <c r="D7" s="13" t="str">
        <f t="shared" si="0"/>
        <v/>
      </c>
      <c r="E7" s="12" t="str">
        <f t="shared" si="1"/>
        <v/>
      </c>
      <c r="F7" s="35"/>
      <c r="G7" s="13" t="str">
        <f t="shared" ref="G7:G34" si="8">IF(F7="nav","nav",IF(F7="","",COUNTIF(F$5:F$34,"&gt;"&amp;F7)+1))</f>
        <v/>
      </c>
      <c r="H7" s="12" t="str">
        <f t="shared" si="2"/>
        <v/>
      </c>
      <c r="I7" s="35"/>
      <c r="J7" s="24" t="str">
        <f t="shared" ref="J7:J34" si="9">IF(I7="nav","nav",IF(I7="","",COUNTIF(I$5:I$34,"&gt;"&amp;I7)+1))</f>
        <v/>
      </c>
      <c r="K7" s="225" t="str">
        <f t="shared" si="3"/>
        <v/>
      </c>
      <c r="L7" s="35"/>
      <c r="M7" s="13" t="str">
        <f t="shared" si="4"/>
        <v/>
      </c>
      <c r="N7" s="31" t="str">
        <f t="shared" si="5"/>
        <v/>
      </c>
      <c r="O7" s="35"/>
      <c r="P7" s="13" t="str">
        <f t="shared" ref="P7:P34" si="10">IF(O7="nav","nav",IF(O7="","",COUNTIF(O$5:O$34,"&lt;"&amp;O7)+1))</f>
        <v/>
      </c>
      <c r="Q7" s="12" t="str">
        <f t="shared" si="6"/>
        <v/>
      </c>
      <c r="R7" s="35"/>
      <c r="S7" s="18" t="str">
        <f t="shared" ref="S7:S34" si="11">IF(R7="nav","nav",IF(R7="","",COUNTIF(R$5:R$34,"&lt;"&amp;R7)+1))</f>
        <v/>
      </c>
      <c r="T7" s="16" t="str">
        <f t="shared" ref="T7:T34" si="12">IF(OR(U7="nav"),"nav",IF(R7="","",COUNTIFS(R$5:R$34,"&lt;"&amp;R7,U$5:U$34,"&lt;&gt;nav")+1))</f>
        <v/>
      </c>
      <c r="U7" s="21" t="str">
        <f t="shared" ref="U7:U34" si="13">IF(OR(D7="nav",G7="nav",J7="nav",M7="nav",P7="nav",S7="nav"),"nav","")</f>
        <v/>
      </c>
      <c r="V7" s="37" t="str">
        <f t="shared" si="7"/>
        <v/>
      </c>
      <c r="W7" s="191" t="str">
        <f t="shared" ref="W7:W32" si="14">IF(OR(V7="",V7="nav"),"",COUNTIF(V$5:V$34,"&lt;"&amp;V7)+1)</f>
        <v/>
      </c>
    </row>
    <row r="8" spans="1:24" x14ac:dyDescent="0.25">
      <c r="A8" s="15">
        <v>4</v>
      </c>
      <c r="B8" s="136" t="s">
        <v>233</v>
      </c>
      <c r="C8" s="35">
        <v>1.38</v>
      </c>
      <c r="D8" s="13">
        <f t="shared" si="0"/>
        <v>17</v>
      </c>
      <c r="E8" s="12">
        <f t="shared" si="1"/>
        <v>16</v>
      </c>
      <c r="F8" s="35">
        <v>3.7</v>
      </c>
      <c r="G8" s="13">
        <f t="shared" si="8"/>
        <v>19</v>
      </c>
      <c r="H8" s="12">
        <f t="shared" si="2"/>
        <v>18</v>
      </c>
      <c r="I8" s="35">
        <v>0</v>
      </c>
      <c r="J8" s="24">
        <f t="shared" si="9"/>
        <v>12</v>
      </c>
      <c r="K8" s="225">
        <f t="shared" si="3"/>
        <v>11</v>
      </c>
      <c r="L8" s="35">
        <v>22</v>
      </c>
      <c r="M8" s="13">
        <f t="shared" si="4"/>
        <v>19</v>
      </c>
      <c r="N8" s="31">
        <f t="shared" si="5"/>
        <v>18</v>
      </c>
      <c r="O8" s="35">
        <v>6.31</v>
      </c>
      <c r="P8" s="13">
        <f t="shared" si="10"/>
        <v>15</v>
      </c>
      <c r="Q8" s="12">
        <f t="shared" si="6"/>
        <v>15</v>
      </c>
      <c r="R8" s="35">
        <v>1.298</v>
      </c>
      <c r="S8" s="18">
        <f t="shared" si="11"/>
        <v>19</v>
      </c>
      <c r="T8" s="16">
        <f t="shared" si="12"/>
        <v>18</v>
      </c>
      <c r="U8" s="21" t="str">
        <f t="shared" si="13"/>
        <v/>
      </c>
      <c r="V8" s="37">
        <f t="shared" si="7"/>
        <v>16</v>
      </c>
      <c r="W8" s="217">
        <v>20</v>
      </c>
    </row>
    <row r="9" spans="1:24" x14ac:dyDescent="0.25">
      <c r="A9" s="15">
        <v>5</v>
      </c>
      <c r="B9" s="70" t="s">
        <v>234</v>
      </c>
      <c r="C9" s="35">
        <v>1.54</v>
      </c>
      <c r="D9" s="24">
        <f t="shared" si="0"/>
        <v>10</v>
      </c>
      <c r="E9" s="225">
        <f t="shared" si="1"/>
        <v>9</v>
      </c>
      <c r="F9" s="35">
        <v>7.15</v>
      </c>
      <c r="G9" s="24">
        <f t="shared" si="8"/>
        <v>2</v>
      </c>
      <c r="H9" s="225">
        <f t="shared" si="2"/>
        <v>2</v>
      </c>
      <c r="I9" s="35">
        <v>0</v>
      </c>
      <c r="J9" s="24">
        <f t="shared" si="9"/>
        <v>12</v>
      </c>
      <c r="K9" s="225">
        <f t="shared" si="3"/>
        <v>11</v>
      </c>
      <c r="L9" s="35">
        <v>33</v>
      </c>
      <c r="M9" s="24">
        <f t="shared" si="4"/>
        <v>14</v>
      </c>
      <c r="N9" s="227">
        <f t="shared" si="5"/>
        <v>13</v>
      </c>
      <c r="O9" s="35">
        <v>5.97</v>
      </c>
      <c r="P9" s="24">
        <f t="shared" si="10"/>
        <v>14</v>
      </c>
      <c r="Q9" s="225">
        <f t="shared" si="6"/>
        <v>14</v>
      </c>
      <c r="R9" s="35">
        <v>1.093</v>
      </c>
      <c r="S9" s="23">
        <f t="shared" si="11"/>
        <v>15</v>
      </c>
      <c r="T9" s="20">
        <f t="shared" si="12"/>
        <v>14</v>
      </c>
      <c r="U9" s="21" t="str">
        <f t="shared" si="13"/>
        <v/>
      </c>
      <c r="V9" s="37">
        <f t="shared" si="7"/>
        <v>10.5</v>
      </c>
      <c r="W9" s="218">
        <v>17</v>
      </c>
    </row>
    <row r="10" spans="1:24" ht="13.8" customHeight="1" x14ac:dyDescent="0.25">
      <c r="A10" s="15">
        <v>6</v>
      </c>
      <c r="B10" s="70" t="s">
        <v>231</v>
      </c>
      <c r="C10" s="35"/>
      <c r="D10" s="13" t="str">
        <f t="shared" si="0"/>
        <v/>
      </c>
      <c r="E10" s="12" t="str">
        <f t="shared" si="1"/>
        <v/>
      </c>
      <c r="F10" s="35"/>
      <c r="G10" s="13" t="str">
        <f t="shared" si="8"/>
        <v/>
      </c>
      <c r="H10" s="12" t="str">
        <f t="shared" si="2"/>
        <v/>
      </c>
      <c r="I10" s="35"/>
      <c r="J10" s="24" t="str">
        <f t="shared" si="9"/>
        <v/>
      </c>
      <c r="K10" s="225" t="str">
        <f t="shared" si="3"/>
        <v/>
      </c>
      <c r="L10" s="35"/>
      <c r="M10" s="13" t="str">
        <f t="shared" si="4"/>
        <v/>
      </c>
      <c r="N10" s="31" t="str">
        <f t="shared" si="5"/>
        <v/>
      </c>
      <c r="O10" s="35"/>
      <c r="P10" s="13" t="str">
        <f t="shared" si="10"/>
        <v/>
      </c>
      <c r="Q10" s="12" t="str">
        <f t="shared" si="6"/>
        <v/>
      </c>
      <c r="R10" s="35"/>
      <c r="S10" s="18" t="str">
        <f t="shared" si="11"/>
        <v/>
      </c>
      <c r="T10" s="16" t="str">
        <f t="shared" si="12"/>
        <v/>
      </c>
      <c r="U10" s="21" t="str">
        <f t="shared" si="13"/>
        <v/>
      </c>
      <c r="V10" s="37" t="str">
        <f t="shared" si="7"/>
        <v/>
      </c>
      <c r="W10" s="191" t="str">
        <f t="shared" si="14"/>
        <v/>
      </c>
    </row>
    <row r="11" spans="1:24" x14ac:dyDescent="0.25">
      <c r="A11" s="103">
        <v>7</v>
      </c>
      <c r="B11" s="70" t="s">
        <v>236</v>
      </c>
      <c r="C11" s="35">
        <v>1.62</v>
      </c>
      <c r="D11" s="13">
        <f t="shared" si="0"/>
        <v>7</v>
      </c>
      <c r="E11" s="12">
        <f t="shared" si="1"/>
        <v>7</v>
      </c>
      <c r="F11" s="35">
        <v>5.68</v>
      </c>
      <c r="G11" s="13">
        <f t="shared" si="8"/>
        <v>14</v>
      </c>
      <c r="H11" s="12">
        <f t="shared" si="2"/>
        <v>13</v>
      </c>
      <c r="I11" s="35">
        <v>0</v>
      </c>
      <c r="J11" s="24">
        <f t="shared" si="9"/>
        <v>12</v>
      </c>
      <c r="K11" s="225">
        <f t="shared" si="3"/>
        <v>11</v>
      </c>
      <c r="L11" s="35">
        <v>37</v>
      </c>
      <c r="M11" s="13">
        <f t="shared" si="4"/>
        <v>10</v>
      </c>
      <c r="N11" s="31">
        <f t="shared" si="5"/>
        <v>10</v>
      </c>
      <c r="O11" s="35">
        <v>5.68</v>
      </c>
      <c r="P11" s="13">
        <f t="shared" si="10"/>
        <v>9</v>
      </c>
      <c r="Q11" s="12">
        <f t="shared" si="6"/>
        <v>9</v>
      </c>
      <c r="R11" s="35">
        <v>1.0009999999999999</v>
      </c>
      <c r="S11" s="18">
        <f t="shared" si="11"/>
        <v>9</v>
      </c>
      <c r="T11" s="16">
        <f t="shared" si="12"/>
        <v>9</v>
      </c>
      <c r="U11" s="21" t="str">
        <f t="shared" si="13"/>
        <v/>
      </c>
      <c r="V11" s="37">
        <f t="shared" si="7"/>
        <v>9.8333333333333339</v>
      </c>
      <c r="W11" s="191">
        <v>13</v>
      </c>
    </row>
    <row r="12" spans="1:24" ht="13.2" customHeight="1" x14ac:dyDescent="0.25">
      <c r="A12" s="15">
        <v>8</v>
      </c>
      <c r="B12" s="70" t="s">
        <v>237</v>
      </c>
      <c r="C12" s="35"/>
      <c r="D12" s="13" t="str">
        <f t="shared" si="0"/>
        <v/>
      </c>
      <c r="E12" s="12" t="str">
        <f t="shared" si="1"/>
        <v/>
      </c>
      <c r="F12" s="35"/>
      <c r="G12" s="13" t="str">
        <f t="shared" si="8"/>
        <v/>
      </c>
      <c r="H12" s="12" t="str">
        <f t="shared" si="2"/>
        <v/>
      </c>
      <c r="I12" s="35"/>
      <c r="J12" s="24" t="str">
        <f t="shared" si="9"/>
        <v/>
      </c>
      <c r="K12" s="225" t="str">
        <f t="shared" si="3"/>
        <v/>
      </c>
      <c r="L12" s="35"/>
      <c r="M12" s="13" t="str">
        <f t="shared" si="4"/>
        <v/>
      </c>
      <c r="N12" s="31" t="str">
        <f t="shared" si="5"/>
        <v/>
      </c>
      <c r="O12" s="35"/>
      <c r="P12" s="13" t="str">
        <f t="shared" si="10"/>
        <v/>
      </c>
      <c r="Q12" s="12" t="str">
        <f t="shared" si="6"/>
        <v/>
      </c>
      <c r="R12" s="35"/>
      <c r="S12" s="18" t="str">
        <f t="shared" si="11"/>
        <v/>
      </c>
      <c r="T12" s="16" t="str">
        <f t="shared" si="12"/>
        <v/>
      </c>
      <c r="U12" s="21" t="str">
        <f t="shared" si="13"/>
        <v/>
      </c>
      <c r="V12" s="37" t="str">
        <f t="shared" si="7"/>
        <v/>
      </c>
      <c r="W12" s="208" t="str">
        <f t="shared" si="14"/>
        <v/>
      </c>
    </row>
    <row r="13" spans="1:24" x14ac:dyDescent="0.25">
      <c r="A13" s="15">
        <v>9</v>
      </c>
      <c r="B13" s="70" t="s">
        <v>238</v>
      </c>
      <c r="C13" s="35">
        <v>1.36</v>
      </c>
      <c r="D13" s="24">
        <f t="shared" si="0"/>
        <v>18</v>
      </c>
      <c r="E13" s="225">
        <f t="shared" si="1"/>
        <v>17</v>
      </c>
      <c r="F13" s="35">
        <v>4.5999999999999996</v>
      </c>
      <c r="G13" s="24">
        <f>IF(F13="nav","nav",IF(F13="","",COUNTIF(F$5:F$34,"&gt;"&amp;F13)+1))</f>
        <v>18</v>
      </c>
      <c r="H13" s="225">
        <f t="shared" si="2"/>
        <v>17</v>
      </c>
      <c r="I13" s="35">
        <v>0</v>
      </c>
      <c r="J13" s="24">
        <f>IF(I13="nav","nav",IF(I13="","",COUNTIF(I$5:I$34,"&gt;"&amp;I13)+1))</f>
        <v>12</v>
      </c>
      <c r="K13" s="225">
        <f t="shared" si="3"/>
        <v>11</v>
      </c>
      <c r="L13" s="35">
        <v>39</v>
      </c>
      <c r="M13" s="24">
        <f t="shared" si="4"/>
        <v>8</v>
      </c>
      <c r="N13" s="227">
        <f t="shared" si="5"/>
        <v>8</v>
      </c>
      <c r="O13" s="35">
        <v>6.41</v>
      </c>
      <c r="P13" s="24">
        <f>IF(O13="nav","nav",IF(O13="","",COUNTIF(O$5:O$34,"&lt;"&amp;O13)+1))</f>
        <v>16</v>
      </c>
      <c r="Q13" s="225">
        <f t="shared" si="6"/>
        <v>16</v>
      </c>
      <c r="R13" s="35">
        <v>1.0840000000000001</v>
      </c>
      <c r="S13" s="23">
        <f>IF(R13="nav","nav",IF(R13="","",COUNTIF(R$5:R$34,"&lt;"&amp;R13)+1))</f>
        <v>13</v>
      </c>
      <c r="T13" s="20">
        <f>IF(OR(U13="nav"),"nav",IF(R13="","",COUNTIFS(R$5:R$34,"&lt;"&amp;R13,U$5:U$34,"&lt;&gt;nav")+1))</f>
        <v>13</v>
      </c>
      <c r="U13" s="21" t="str">
        <f>IF(OR(D13="nav",G13="nav",J13="nav",M13="nav",P13="nav",S13="nav"),"nav","")</f>
        <v/>
      </c>
      <c r="V13" s="37">
        <f t="shared" si="7"/>
        <v>13.666666666666666</v>
      </c>
      <c r="W13" s="209">
        <v>24</v>
      </c>
    </row>
    <row r="14" spans="1:24" x14ac:dyDescent="0.25">
      <c r="A14" s="15">
        <v>10</v>
      </c>
      <c r="B14" s="70" t="s">
        <v>239</v>
      </c>
      <c r="C14" s="35">
        <v>1.69</v>
      </c>
      <c r="D14" s="24">
        <f t="shared" si="0"/>
        <v>5</v>
      </c>
      <c r="E14" s="225">
        <f t="shared" si="1"/>
        <v>5</v>
      </c>
      <c r="F14" s="35">
        <v>6.62</v>
      </c>
      <c r="G14" s="24">
        <f t="shared" ref="G14:G28" si="15">IF(F14="nav","nav",IF(F14="","",COUNTIF(F$5:F$34,"&gt;"&amp;F14)+1))</f>
        <v>7</v>
      </c>
      <c r="H14" s="225">
        <f t="shared" si="2"/>
        <v>6</v>
      </c>
      <c r="I14" s="35">
        <v>3</v>
      </c>
      <c r="J14" s="24">
        <f t="shared" ref="J14:J28" si="16">IF(I14="nav","nav",IF(I14="","",COUNTIF(I$5:I$34,"&gt;"&amp;I14)+1))</f>
        <v>7</v>
      </c>
      <c r="K14" s="225">
        <f t="shared" si="3"/>
        <v>6</v>
      </c>
      <c r="L14" s="35">
        <v>35</v>
      </c>
      <c r="M14" s="24">
        <f t="shared" si="4"/>
        <v>11</v>
      </c>
      <c r="N14" s="227">
        <f t="shared" si="5"/>
        <v>11</v>
      </c>
      <c r="O14" s="35">
        <v>5.84</v>
      </c>
      <c r="P14" s="24">
        <f t="shared" ref="P14:P28" si="17">IF(O14="nav","nav",IF(O14="","",COUNTIF(O$5:O$34,"&lt;"&amp;O14)+1))</f>
        <v>12</v>
      </c>
      <c r="Q14" s="225">
        <f t="shared" si="6"/>
        <v>12</v>
      </c>
      <c r="R14" s="35">
        <v>1.0089999999999999</v>
      </c>
      <c r="S14" s="23">
        <f t="shared" ref="S14:S28" si="18">IF(R14="nav","nav",IF(R14="","",COUNTIF(R$5:R$34,"&lt;"&amp;R14)+1))</f>
        <v>10</v>
      </c>
      <c r="T14" s="20">
        <f t="shared" ref="T14:T28" si="19">IF(OR(U14="nav"),"nav",IF(R14="","",COUNTIFS(R$5:R$34,"&lt;"&amp;R14,U$5:U$34,"&lt;&gt;nav")+1))</f>
        <v>10</v>
      </c>
      <c r="U14" s="21" t="str">
        <f t="shared" ref="U14:U28" si="20">IF(OR(D14="nav",G14="nav",J14="nav",M14="nav",P14="nav",S14="nav"),"nav","")</f>
        <v/>
      </c>
      <c r="V14" s="37">
        <f t="shared" si="7"/>
        <v>8.3333333333333339</v>
      </c>
      <c r="W14" s="210">
        <v>13</v>
      </c>
    </row>
    <row r="15" spans="1:24" x14ac:dyDescent="0.25">
      <c r="A15" s="103">
        <v>11</v>
      </c>
      <c r="B15" s="137" t="s">
        <v>240</v>
      </c>
      <c r="C15" s="35">
        <v>1.3</v>
      </c>
      <c r="D15" s="24">
        <f t="shared" si="0"/>
        <v>19</v>
      </c>
      <c r="E15" s="225">
        <f t="shared" si="1"/>
        <v>18</v>
      </c>
      <c r="F15" s="35">
        <v>5.82</v>
      </c>
      <c r="G15" s="24">
        <f t="shared" si="15"/>
        <v>12</v>
      </c>
      <c r="H15" s="225">
        <f t="shared" si="2"/>
        <v>11</v>
      </c>
      <c r="I15" s="35">
        <v>0</v>
      </c>
      <c r="J15" s="24">
        <f t="shared" si="16"/>
        <v>12</v>
      </c>
      <c r="K15" s="225">
        <f t="shared" si="3"/>
        <v>11</v>
      </c>
      <c r="L15" s="35">
        <v>23</v>
      </c>
      <c r="M15" s="24">
        <f t="shared" si="4"/>
        <v>18</v>
      </c>
      <c r="N15" s="227">
        <f t="shared" si="5"/>
        <v>17</v>
      </c>
      <c r="O15" s="35">
        <v>6.5</v>
      </c>
      <c r="P15" s="24">
        <f t="shared" si="17"/>
        <v>17</v>
      </c>
      <c r="Q15" s="225">
        <f t="shared" si="6"/>
        <v>17</v>
      </c>
      <c r="R15" s="35">
        <v>1.1679999999999999</v>
      </c>
      <c r="S15" s="23">
        <f t="shared" si="18"/>
        <v>18</v>
      </c>
      <c r="T15" s="20">
        <f t="shared" si="19"/>
        <v>17</v>
      </c>
      <c r="U15" s="21" t="str">
        <f t="shared" si="20"/>
        <v/>
      </c>
      <c r="V15" s="37">
        <f t="shared" si="7"/>
        <v>15.166666666666666</v>
      </c>
      <c r="W15" s="210">
        <v>27</v>
      </c>
    </row>
    <row r="16" spans="1:24" ht="14.4" customHeight="1" x14ac:dyDescent="0.25">
      <c r="A16" s="103">
        <v>12</v>
      </c>
      <c r="B16" s="132" t="s">
        <v>241</v>
      </c>
      <c r="C16" s="35"/>
      <c r="D16" s="24" t="str">
        <f t="shared" si="0"/>
        <v/>
      </c>
      <c r="E16" s="225" t="str">
        <f t="shared" si="1"/>
        <v/>
      </c>
      <c r="F16" s="35"/>
      <c r="G16" s="24" t="str">
        <f t="shared" si="15"/>
        <v/>
      </c>
      <c r="H16" s="225" t="str">
        <f t="shared" si="2"/>
        <v/>
      </c>
      <c r="I16" s="35"/>
      <c r="J16" s="24" t="str">
        <f t="shared" si="16"/>
        <v/>
      </c>
      <c r="K16" s="225" t="str">
        <f t="shared" si="3"/>
        <v/>
      </c>
      <c r="L16" s="35"/>
      <c r="M16" s="24" t="str">
        <f t="shared" si="4"/>
        <v/>
      </c>
      <c r="N16" s="227" t="str">
        <f t="shared" si="5"/>
        <v/>
      </c>
      <c r="O16" s="35"/>
      <c r="P16" s="24" t="str">
        <f t="shared" si="17"/>
        <v/>
      </c>
      <c r="Q16" s="225" t="str">
        <f t="shared" si="6"/>
        <v/>
      </c>
      <c r="R16" s="35"/>
      <c r="S16" s="23" t="str">
        <f t="shared" si="18"/>
        <v/>
      </c>
      <c r="T16" s="20" t="str">
        <f t="shared" si="19"/>
        <v/>
      </c>
      <c r="U16" s="21" t="str">
        <f t="shared" si="20"/>
        <v/>
      </c>
      <c r="V16" s="37" t="str">
        <f t="shared" si="7"/>
        <v/>
      </c>
      <c r="W16" s="209" t="str">
        <f t="shared" si="14"/>
        <v/>
      </c>
    </row>
    <row r="17" spans="1:23" x14ac:dyDescent="0.25">
      <c r="A17" s="103">
        <v>13</v>
      </c>
      <c r="B17" s="246" t="s">
        <v>242</v>
      </c>
      <c r="C17" s="144">
        <v>1.77</v>
      </c>
      <c r="D17" s="145">
        <f t="shared" si="0"/>
        <v>2</v>
      </c>
      <c r="E17" s="147">
        <f t="shared" si="1"/>
        <v>2</v>
      </c>
      <c r="F17" s="144">
        <v>7.1</v>
      </c>
      <c r="G17" s="145">
        <f t="shared" si="15"/>
        <v>3</v>
      </c>
      <c r="H17" s="147">
        <f t="shared" si="2"/>
        <v>3</v>
      </c>
      <c r="I17" s="144">
        <v>7</v>
      </c>
      <c r="J17" s="145">
        <f t="shared" si="16"/>
        <v>1</v>
      </c>
      <c r="K17" s="147">
        <f t="shared" si="3"/>
        <v>1</v>
      </c>
      <c r="L17" s="144">
        <v>40</v>
      </c>
      <c r="M17" s="145">
        <f t="shared" si="4"/>
        <v>6</v>
      </c>
      <c r="N17" s="155">
        <f t="shared" si="5"/>
        <v>6</v>
      </c>
      <c r="O17" s="144">
        <v>5.74</v>
      </c>
      <c r="P17" s="145">
        <f t="shared" si="17"/>
        <v>11</v>
      </c>
      <c r="Q17" s="147">
        <f t="shared" si="6"/>
        <v>11</v>
      </c>
      <c r="R17" s="144">
        <v>0.59499999999999997</v>
      </c>
      <c r="S17" s="150">
        <f t="shared" si="18"/>
        <v>7</v>
      </c>
      <c r="T17" s="156">
        <f t="shared" si="19"/>
        <v>7</v>
      </c>
      <c r="U17" s="152" t="str">
        <f t="shared" si="20"/>
        <v/>
      </c>
      <c r="V17" s="153">
        <f t="shared" si="7"/>
        <v>5</v>
      </c>
      <c r="W17" s="89">
        <v>3</v>
      </c>
    </row>
    <row r="18" spans="1:23" ht="15" customHeight="1" x14ac:dyDescent="0.25">
      <c r="A18" s="103">
        <v>14</v>
      </c>
      <c r="B18" s="174" t="s">
        <v>243</v>
      </c>
      <c r="C18" s="35"/>
      <c r="D18" s="24" t="str">
        <f t="shared" si="0"/>
        <v/>
      </c>
      <c r="E18" s="225" t="str">
        <f t="shared" si="1"/>
        <v/>
      </c>
      <c r="F18" s="35"/>
      <c r="G18" s="24" t="str">
        <f t="shared" si="15"/>
        <v/>
      </c>
      <c r="H18" s="225" t="str">
        <f t="shared" si="2"/>
        <v/>
      </c>
      <c r="I18" s="35"/>
      <c r="J18" s="24" t="str">
        <f t="shared" si="16"/>
        <v/>
      </c>
      <c r="K18" s="225" t="str">
        <f t="shared" si="3"/>
        <v/>
      </c>
      <c r="L18" s="35"/>
      <c r="M18" s="24" t="str">
        <f t="shared" si="4"/>
        <v/>
      </c>
      <c r="N18" s="227" t="str">
        <f t="shared" si="5"/>
        <v/>
      </c>
      <c r="O18" s="35"/>
      <c r="P18" s="24" t="str">
        <f t="shared" si="17"/>
        <v/>
      </c>
      <c r="Q18" s="225" t="str">
        <f t="shared" si="6"/>
        <v/>
      </c>
      <c r="R18" s="35"/>
      <c r="S18" s="23" t="str">
        <f t="shared" si="18"/>
        <v/>
      </c>
      <c r="T18" s="20" t="str">
        <f t="shared" si="19"/>
        <v/>
      </c>
      <c r="U18" s="21" t="str">
        <f t="shared" si="20"/>
        <v/>
      </c>
      <c r="V18" s="37" t="str">
        <f t="shared" si="7"/>
        <v/>
      </c>
      <c r="W18" s="210" t="str">
        <f t="shared" si="14"/>
        <v/>
      </c>
    </row>
    <row r="19" spans="1:23" x14ac:dyDescent="0.25">
      <c r="A19" s="103">
        <v>15</v>
      </c>
      <c r="B19" s="168" t="s">
        <v>244</v>
      </c>
      <c r="C19" s="35">
        <v>1.42</v>
      </c>
      <c r="D19" s="24">
        <f t="shared" si="0"/>
        <v>15</v>
      </c>
      <c r="E19" s="225">
        <f t="shared" si="1"/>
        <v>14</v>
      </c>
      <c r="F19" s="35">
        <v>5.24</v>
      </c>
      <c r="G19" s="24">
        <f t="shared" si="15"/>
        <v>16</v>
      </c>
      <c r="H19" s="225">
        <f t="shared" si="2"/>
        <v>15</v>
      </c>
      <c r="I19" s="35">
        <v>0</v>
      </c>
      <c r="J19" s="24">
        <f t="shared" si="16"/>
        <v>12</v>
      </c>
      <c r="K19" s="225">
        <f t="shared" si="3"/>
        <v>11</v>
      </c>
      <c r="L19" s="35">
        <v>35</v>
      </c>
      <c r="M19" s="24">
        <f t="shared" si="4"/>
        <v>11</v>
      </c>
      <c r="N19" s="227">
        <f t="shared" si="5"/>
        <v>11</v>
      </c>
      <c r="O19" s="35">
        <v>5.5</v>
      </c>
      <c r="P19" s="24">
        <f t="shared" si="17"/>
        <v>3</v>
      </c>
      <c r="Q19" s="225">
        <f t="shared" si="6"/>
        <v>3</v>
      </c>
      <c r="R19" s="35">
        <v>1.048</v>
      </c>
      <c r="S19" s="23">
        <f t="shared" si="18"/>
        <v>12</v>
      </c>
      <c r="T19" s="20">
        <f t="shared" si="19"/>
        <v>12</v>
      </c>
      <c r="U19" s="21" t="str">
        <f t="shared" si="20"/>
        <v/>
      </c>
      <c r="V19" s="37">
        <f t="shared" si="7"/>
        <v>11</v>
      </c>
      <c r="W19" s="209">
        <v>20</v>
      </c>
    </row>
    <row r="20" spans="1:23" ht="12.6" customHeight="1" x14ac:dyDescent="0.25">
      <c r="A20" s="103">
        <v>16</v>
      </c>
      <c r="B20" s="168" t="s">
        <v>245</v>
      </c>
      <c r="C20" s="35"/>
      <c r="D20" s="24" t="str">
        <f t="shared" si="0"/>
        <v/>
      </c>
      <c r="E20" s="225" t="str">
        <f t="shared" si="1"/>
        <v/>
      </c>
      <c r="F20" s="35"/>
      <c r="G20" s="24" t="str">
        <f t="shared" si="15"/>
        <v/>
      </c>
      <c r="H20" s="225" t="str">
        <f t="shared" si="2"/>
        <v/>
      </c>
      <c r="I20" s="35"/>
      <c r="J20" s="24" t="str">
        <f t="shared" si="16"/>
        <v/>
      </c>
      <c r="K20" s="225" t="str">
        <f t="shared" si="3"/>
        <v/>
      </c>
      <c r="L20" s="35"/>
      <c r="M20" s="24" t="str">
        <f t="shared" si="4"/>
        <v/>
      </c>
      <c r="N20" s="227" t="str">
        <f t="shared" si="5"/>
        <v/>
      </c>
      <c r="O20" s="35"/>
      <c r="P20" s="24" t="str">
        <f t="shared" si="17"/>
        <v/>
      </c>
      <c r="Q20" s="225" t="str">
        <f t="shared" si="6"/>
        <v/>
      </c>
      <c r="R20" s="35"/>
      <c r="S20" s="23" t="str">
        <f t="shared" si="18"/>
        <v/>
      </c>
      <c r="T20" s="20" t="str">
        <f t="shared" si="19"/>
        <v/>
      </c>
      <c r="U20" s="21" t="str">
        <f t="shared" si="20"/>
        <v/>
      </c>
      <c r="V20" s="37" t="str">
        <f t="shared" si="7"/>
        <v/>
      </c>
      <c r="W20" s="210" t="str">
        <f t="shared" si="14"/>
        <v/>
      </c>
    </row>
    <row r="21" spans="1:23" x14ac:dyDescent="0.25">
      <c r="A21" s="103">
        <v>17</v>
      </c>
      <c r="B21" s="174" t="s">
        <v>246</v>
      </c>
      <c r="C21" s="34">
        <v>1.61</v>
      </c>
      <c r="D21" s="24">
        <f t="shared" si="0"/>
        <v>8</v>
      </c>
      <c r="E21" s="225" t="str">
        <f t="shared" si="1"/>
        <v>nav</v>
      </c>
      <c r="F21" s="225">
        <v>6.97</v>
      </c>
      <c r="G21" s="24">
        <f t="shared" si="15"/>
        <v>4</v>
      </c>
      <c r="H21" s="225" t="str">
        <f t="shared" si="2"/>
        <v>nav</v>
      </c>
      <c r="I21" s="225">
        <v>5</v>
      </c>
      <c r="J21" s="24">
        <f t="shared" si="16"/>
        <v>3</v>
      </c>
      <c r="K21" s="225" t="str">
        <f t="shared" si="3"/>
        <v>nav</v>
      </c>
      <c r="L21" s="225">
        <v>34</v>
      </c>
      <c r="M21" s="78">
        <f t="shared" si="4"/>
        <v>13</v>
      </c>
      <c r="N21" s="80" t="str">
        <f t="shared" si="5"/>
        <v>nav</v>
      </c>
      <c r="O21" s="79" t="s">
        <v>320</v>
      </c>
      <c r="P21" s="24" t="str">
        <f t="shared" si="17"/>
        <v>nav</v>
      </c>
      <c r="Q21" s="225" t="str">
        <f t="shared" si="6"/>
        <v>nav</v>
      </c>
      <c r="R21" s="225">
        <v>1.0860000000000001</v>
      </c>
      <c r="S21" s="23">
        <f t="shared" si="18"/>
        <v>14</v>
      </c>
      <c r="T21" s="20" t="str">
        <f t="shared" si="19"/>
        <v>nav</v>
      </c>
      <c r="U21" s="21" t="str">
        <f t="shared" si="20"/>
        <v>nav</v>
      </c>
      <c r="V21" s="37" t="str">
        <f t="shared" si="7"/>
        <v/>
      </c>
      <c r="W21" s="192"/>
    </row>
    <row r="22" spans="1:23" x14ac:dyDescent="0.25">
      <c r="A22" s="103">
        <v>18</v>
      </c>
      <c r="B22" s="247" t="s">
        <v>247</v>
      </c>
      <c r="C22" s="144">
        <v>1.76</v>
      </c>
      <c r="D22" s="157">
        <f t="shared" si="0"/>
        <v>3</v>
      </c>
      <c r="E22" s="146">
        <f t="shared" si="1"/>
        <v>3</v>
      </c>
      <c r="F22" s="146">
        <v>6.42</v>
      </c>
      <c r="G22" s="157">
        <f t="shared" si="15"/>
        <v>9</v>
      </c>
      <c r="H22" s="146">
        <f t="shared" si="2"/>
        <v>8</v>
      </c>
      <c r="I22" s="146">
        <v>5</v>
      </c>
      <c r="J22" s="145">
        <f t="shared" si="16"/>
        <v>3</v>
      </c>
      <c r="K22" s="147">
        <f t="shared" si="3"/>
        <v>3</v>
      </c>
      <c r="L22" s="146">
        <v>55</v>
      </c>
      <c r="M22" s="231">
        <f t="shared" si="4"/>
        <v>1</v>
      </c>
      <c r="N22" s="232">
        <f t="shared" si="5"/>
        <v>1</v>
      </c>
      <c r="O22" s="149">
        <v>5.18</v>
      </c>
      <c r="P22" s="157">
        <f t="shared" si="17"/>
        <v>1</v>
      </c>
      <c r="Q22" s="146">
        <f t="shared" si="6"/>
        <v>1</v>
      </c>
      <c r="R22" s="146">
        <v>0.58299999999999996</v>
      </c>
      <c r="S22" s="158">
        <f t="shared" si="18"/>
        <v>5</v>
      </c>
      <c r="T22" s="151">
        <f t="shared" si="19"/>
        <v>5</v>
      </c>
      <c r="U22" s="152" t="str">
        <f t="shared" si="20"/>
        <v/>
      </c>
      <c r="V22" s="153">
        <f t="shared" si="7"/>
        <v>3.5</v>
      </c>
      <c r="W22" s="41">
        <v>1</v>
      </c>
    </row>
    <row r="23" spans="1:23" x14ac:dyDescent="0.25">
      <c r="A23" s="103">
        <v>19</v>
      </c>
      <c r="B23" s="248" t="s">
        <v>248</v>
      </c>
      <c r="C23" s="144">
        <v>1.56</v>
      </c>
      <c r="D23" s="157">
        <f t="shared" si="0"/>
        <v>9</v>
      </c>
      <c r="E23" s="146">
        <f t="shared" si="1"/>
        <v>8</v>
      </c>
      <c r="F23" s="146">
        <v>5.8</v>
      </c>
      <c r="G23" s="157">
        <f t="shared" si="15"/>
        <v>13</v>
      </c>
      <c r="H23" s="146">
        <f t="shared" si="2"/>
        <v>12</v>
      </c>
      <c r="I23" s="146">
        <v>6</v>
      </c>
      <c r="J23" s="145">
        <f t="shared" si="16"/>
        <v>2</v>
      </c>
      <c r="K23" s="147">
        <f t="shared" si="3"/>
        <v>2</v>
      </c>
      <c r="L23" s="146">
        <v>46</v>
      </c>
      <c r="M23" s="231">
        <f t="shared" si="4"/>
        <v>3</v>
      </c>
      <c r="N23" s="232">
        <f t="shared" si="5"/>
        <v>3</v>
      </c>
      <c r="O23" s="149">
        <v>5.5</v>
      </c>
      <c r="P23" s="157">
        <f t="shared" si="17"/>
        <v>3</v>
      </c>
      <c r="Q23" s="146">
        <f t="shared" si="6"/>
        <v>3</v>
      </c>
      <c r="R23" s="146">
        <v>0.57499999999999996</v>
      </c>
      <c r="S23" s="158">
        <f t="shared" si="18"/>
        <v>2</v>
      </c>
      <c r="T23" s="151">
        <f t="shared" si="19"/>
        <v>2</v>
      </c>
      <c r="U23" s="152" t="str">
        <f t="shared" si="20"/>
        <v/>
      </c>
      <c r="V23" s="153">
        <f t="shared" si="7"/>
        <v>5</v>
      </c>
      <c r="W23" s="41">
        <v>3</v>
      </c>
    </row>
    <row r="24" spans="1:23" x14ac:dyDescent="0.25">
      <c r="A24" s="15">
        <v>20</v>
      </c>
      <c r="B24" s="168" t="s">
        <v>249</v>
      </c>
      <c r="C24" s="35">
        <v>1.68</v>
      </c>
      <c r="D24" s="13">
        <f t="shared" si="0"/>
        <v>6</v>
      </c>
      <c r="E24" s="12">
        <f t="shared" si="1"/>
        <v>6</v>
      </c>
      <c r="F24" s="12">
        <v>6.12</v>
      </c>
      <c r="G24" s="13">
        <f t="shared" si="15"/>
        <v>11</v>
      </c>
      <c r="H24" s="12">
        <f t="shared" si="2"/>
        <v>10</v>
      </c>
      <c r="I24" s="12">
        <v>5</v>
      </c>
      <c r="J24" s="24">
        <f t="shared" si="16"/>
        <v>3</v>
      </c>
      <c r="K24" s="225">
        <f t="shared" si="3"/>
        <v>3</v>
      </c>
      <c r="L24" s="12">
        <v>45</v>
      </c>
      <c r="M24" s="78">
        <f t="shared" si="4"/>
        <v>4</v>
      </c>
      <c r="N24" s="77">
        <f t="shared" si="5"/>
        <v>4</v>
      </c>
      <c r="O24" s="79">
        <v>5.6</v>
      </c>
      <c r="P24" s="13">
        <f t="shared" si="17"/>
        <v>8</v>
      </c>
      <c r="Q24" s="12">
        <f t="shared" si="6"/>
        <v>8</v>
      </c>
      <c r="R24" s="12">
        <v>1</v>
      </c>
      <c r="S24" s="18">
        <f t="shared" si="18"/>
        <v>8</v>
      </c>
      <c r="T24" s="16">
        <f t="shared" si="19"/>
        <v>8</v>
      </c>
      <c r="U24" s="21" t="str">
        <f t="shared" si="20"/>
        <v/>
      </c>
      <c r="V24" s="37">
        <f t="shared" si="7"/>
        <v>6.5</v>
      </c>
      <c r="W24" s="191">
        <v>9</v>
      </c>
    </row>
    <row r="25" spans="1:23" x14ac:dyDescent="0.25">
      <c r="A25" s="15">
        <v>21</v>
      </c>
      <c r="B25" s="174" t="s">
        <v>250</v>
      </c>
      <c r="C25" s="35">
        <v>1.47</v>
      </c>
      <c r="D25" s="13">
        <f t="shared" si="0"/>
        <v>14</v>
      </c>
      <c r="E25" s="12">
        <f t="shared" si="1"/>
        <v>13</v>
      </c>
      <c r="F25" s="12">
        <v>6.88</v>
      </c>
      <c r="G25" s="13">
        <f t="shared" si="15"/>
        <v>6</v>
      </c>
      <c r="H25" s="12">
        <f t="shared" si="2"/>
        <v>5</v>
      </c>
      <c r="I25" s="12">
        <v>0</v>
      </c>
      <c r="J25" s="24">
        <f t="shared" si="16"/>
        <v>12</v>
      </c>
      <c r="K25" s="225">
        <f t="shared" si="3"/>
        <v>11</v>
      </c>
      <c r="L25" s="12">
        <v>40</v>
      </c>
      <c r="M25" s="78">
        <f t="shared" si="4"/>
        <v>6</v>
      </c>
      <c r="N25" s="77">
        <f t="shared" si="5"/>
        <v>6</v>
      </c>
      <c r="O25" s="79">
        <v>5.55</v>
      </c>
      <c r="P25" s="13">
        <f t="shared" si="17"/>
        <v>6</v>
      </c>
      <c r="Q25" s="12">
        <f t="shared" si="6"/>
        <v>6</v>
      </c>
      <c r="R25" s="12">
        <v>0.58399999999999996</v>
      </c>
      <c r="S25" s="18">
        <f t="shared" si="18"/>
        <v>6</v>
      </c>
      <c r="T25" s="16">
        <f t="shared" si="19"/>
        <v>6</v>
      </c>
      <c r="U25" s="21" t="str">
        <f t="shared" si="20"/>
        <v/>
      </c>
      <c r="V25" s="37">
        <f t="shared" si="7"/>
        <v>7.833333333333333</v>
      </c>
      <c r="W25" s="191">
        <v>12</v>
      </c>
    </row>
    <row r="26" spans="1:23" ht="15" customHeight="1" x14ac:dyDescent="0.25">
      <c r="A26" s="103">
        <v>22</v>
      </c>
      <c r="B26" s="168" t="s">
        <v>251</v>
      </c>
      <c r="C26" s="35"/>
      <c r="D26" s="13" t="str">
        <f t="shared" si="0"/>
        <v/>
      </c>
      <c r="E26" s="12" t="str">
        <f t="shared" si="1"/>
        <v/>
      </c>
      <c r="F26" s="12"/>
      <c r="G26" s="13" t="str">
        <f t="shared" si="15"/>
        <v/>
      </c>
      <c r="H26" s="12" t="str">
        <f t="shared" si="2"/>
        <v/>
      </c>
      <c r="I26" s="12"/>
      <c r="J26" s="24" t="str">
        <f t="shared" si="16"/>
        <v/>
      </c>
      <c r="K26" s="225" t="str">
        <f t="shared" si="3"/>
        <v/>
      </c>
      <c r="L26" s="12"/>
      <c r="M26" s="78" t="str">
        <f t="shared" si="4"/>
        <v/>
      </c>
      <c r="N26" s="77" t="str">
        <f t="shared" si="5"/>
        <v/>
      </c>
      <c r="O26" s="79"/>
      <c r="P26" s="13" t="str">
        <f t="shared" si="17"/>
        <v/>
      </c>
      <c r="Q26" s="12" t="str">
        <f t="shared" si="6"/>
        <v/>
      </c>
      <c r="R26" s="12"/>
      <c r="S26" s="18" t="str">
        <f t="shared" si="18"/>
        <v/>
      </c>
      <c r="T26" s="16" t="str">
        <f t="shared" si="19"/>
        <v/>
      </c>
      <c r="U26" s="21" t="str">
        <f t="shared" si="20"/>
        <v/>
      </c>
      <c r="V26" s="37" t="str">
        <f t="shared" si="7"/>
        <v/>
      </c>
      <c r="W26" s="191" t="str">
        <f t="shared" si="14"/>
        <v/>
      </c>
    </row>
    <row r="27" spans="1:23" hidden="1" x14ac:dyDescent="0.25">
      <c r="A27" s="15">
        <v>23</v>
      </c>
      <c r="B27" s="174" t="s">
        <v>252</v>
      </c>
      <c r="C27" s="35"/>
      <c r="D27" s="13" t="str">
        <f t="shared" si="0"/>
        <v/>
      </c>
      <c r="E27" s="12" t="str">
        <f t="shared" si="1"/>
        <v/>
      </c>
      <c r="F27" s="12"/>
      <c r="G27" s="13" t="str">
        <f t="shared" si="15"/>
        <v/>
      </c>
      <c r="H27" s="12" t="str">
        <f t="shared" si="2"/>
        <v/>
      </c>
      <c r="I27" s="12"/>
      <c r="J27" s="24" t="str">
        <f t="shared" si="16"/>
        <v/>
      </c>
      <c r="K27" s="225" t="str">
        <f t="shared" si="3"/>
        <v/>
      </c>
      <c r="L27" s="12"/>
      <c r="M27" s="78" t="str">
        <f t="shared" si="4"/>
        <v/>
      </c>
      <c r="N27" s="77" t="str">
        <f t="shared" si="5"/>
        <v/>
      </c>
      <c r="O27" s="79"/>
      <c r="P27" s="13" t="str">
        <f t="shared" si="17"/>
        <v/>
      </c>
      <c r="Q27" s="12" t="str">
        <f t="shared" si="6"/>
        <v/>
      </c>
      <c r="R27" s="12"/>
      <c r="S27" s="18" t="str">
        <f t="shared" si="18"/>
        <v/>
      </c>
      <c r="T27" s="16" t="str">
        <f t="shared" si="19"/>
        <v/>
      </c>
      <c r="U27" s="21" t="str">
        <f t="shared" si="20"/>
        <v/>
      </c>
      <c r="V27" s="37" t="str">
        <f t="shared" si="7"/>
        <v/>
      </c>
      <c r="W27" s="191" t="str">
        <f t="shared" si="14"/>
        <v/>
      </c>
    </row>
    <row r="28" spans="1:23" hidden="1" x14ac:dyDescent="0.25">
      <c r="A28" s="15">
        <v>24</v>
      </c>
      <c r="B28" s="126" t="s">
        <v>113</v>
      </c>
      <c r="C28" s="35"/>
      <c r="D28" s="13" t="str">
        <f t="shared" si="0"/>
        <v/>
      </c>
      <c r="E28" s="12" t="str">
        <f t="shared" si="1"/>
        <v/>
      </c>
      <c r="F28" s="12"/>
      <c r="G28" s="13" t="str">
        <f t="shared" si="15"/>
        <v/>
      </c>
      <c r="H28" s="12" t="str">
        <f t="shared" si="2"/>
        <v/>
      </c>
      <c r="I28" s="12"/>
      <c r="J28" s="24" t="str">
        <f t="shared" si="16"/>
        <v/>
      </c>
      <c r="K28" s="225" t="str">
        <f t="shared" si="3"/>
        <v/>
      </c>
      <c r="L28" s="12"/>
      <c r="M28" s="78" t="str">
        <f t="shared" si="4"/>
        <v/>
      </c>
      <c r="N28" s="77" t="str">
        <f t="shared" si="5"/>
        <v/>
      </c>
      <c r="O28" s="79"/>
      <c r="P28" s="13" t="str">
        <f t="shared" si="17"/>
        <v/>
      </c>
      <c r="Q28" s="12" t="str">
        <f t="shared" si="6"/>
        <v/>
      </c>
      <c r="R28" s="12"/>
      <c r="S28" s="18" t="str">
        <f t="shared" si="18"/>
        <v/>
      </c>
      <c r="T28" s="16" t="str">
        <f t="shared" si="19"/>
        <v/>
      </c>
      <c r="U28" s="21" t="str">
        <f t="shared" si="20"/>
        <v/>
      </c>
      <c r="V28" s="37" t="str">
        <f t="shared" si="7"/>
        <v/>
      </c>
      <c r="W28" s="191" t="str">
        <f t="shared" si="14"/>
        <v/>
      </c>
    </row>
    <row r="29" spans="1:23" x14ac:dyDescent="0.25">
      <c r="A29" s="15">
        <v>25</v>
      </c>
      <c r="B29" s="70" t="s">
        <v>59</v>
      </c>
      <c r="C29" s="35">
        <v>1.39</v>
      </c>
      <c r="D29" s="13">
        <f t="shared" si="0"/>
        <v>16</v>
      </c>
      <c r="E29" s="12">
        <f t="shared" si="1"/>
        <v>15</v>
      </c>
      <c r="F29" s="12">
        <v>5.62</v>
      </c>
      <c r="G29" s="13">
        <f t="shared" si="8"/>
        <v>15</v>
      </c>
      <c r="H29" s="12">
        <f t="shared" si="2"/>
        <v>14</v>
      </c>
      <c r="I29" s="12">
        <v>1</v>
      </c>
      <c r="J29" s="24">
        <f t="shared" si="9"/>
        <v>11</v>
      </c>
      <c r="K29" s="225">
        <f t="shared" si="3"/>
        <v>10</v>
      </c>
      <c r="L29" s="12">
        <v>28</v>
      </c>
      <c r="M29" s="78">
        <f t="shared" si="4"/>
        <v>17</v>
      </c>
      <c r="N29" s="77">
        <f t="shared" si="5"/>
        <v>16</v>
      </c>
      <c r="O29" s="79">
        <v>6.68</v>
      </c>
      <c r="P29" s="13">
        <f t="shared" si="10"/>
        <v>18</v>
      </c>
      <c r="Q29" s="12">
        <f t="shared" si="6"/>
        <v>18</v>
      </c>
      <c r="R29" s="12">
        <v>1.1439999999999999</v>
      </c>
      <c r="S29" s="18">
        <f t="shared" si="11"/>
        <v>17</v>
      </c>
      <c r="T29" s="16">
        <f t="shared" si="12"/>
        <v>16</v>
      </c>
      <c r="U29" s="21" t="str">
        <f t="shared" si="13"/>
        <v/>
      </c>
      <c r="V29" s="37">
        <f t="shared" si="7"/>
        <v>14.833333333333334</v>
      </c>
      <c r="W29" s="191">
        <v>26</v>
      </c>
    </row>
    <row r="30" spans="1:23" x14ac:dyDescent="0.25">
      <c r="A30" s="15">
        <v>26</v>
      </c>
      <c r="B30" s="126" t="s">
        <v>227</v>
      </c>
      <c r="C30" s="35"/>
      <c r="D30" s="13" t="str">
        <f t="shared" si="0"/>
        <v/>
      </c>
      <c r="E30" s="12" t="str">
        <f t="shared" si="1"/>
        <v/>
      </c>
      <c r="F30" s="12"/>
      <c r="G30" s="13" t="str">
        <f t="shared" si="8"/>
        <v/>
      </c>
      <c r="H30" s="12" t="str">
        <f t="shared" si="2"/>
        <v/>
      </c>
      <c r="I30" s="12"/>
      <c r="J30" s="24" t="str">
        <f t="shared" si="9"/>
        <v/>
      </c>
      <c r="K30" s="225" t="str">
        <f t="shared" si="3"/>
        <v/>
      </c>
      <c r="L30" s="12"/>
      <c r="M30" s="78" t="str">
        <f t="shared" si="4"/>
        <v/>
      </c>
      <c r="N30" s="77" t="str">
        <f t="shared" si="5"/>
        <v/>
      </c>
      <c r="O30" s="79"/>
      <c r="P30" s="13" t="str">
        <f t="shared" si="10"/>
        <v/>
      </c>
      <c r="Q30" s="12" t="str">
        <f t="shared" si="6"/>
        <v/>
      </c>
      <c r="R30" s="12"/>
      <c r="S30" s="18" t="str">
        <f t="shared" si="11"/>
        <v/>
      </c>
      <c r="T30" s="16" t="str">
        <f t="shared" si="12"/>
        <v/>
      </c>
      <c r="U30" s="21" t="str">
        <f t="shared" si="13"/>
        <v/>
      </c>
      <c r="V30" s="37" t="str">
        <f t="shared" si="7"/>
        <v/>
      </c>
      <c r="W30" s="191" t="str">
        <f t="shared" si="14"/>
        <v/>
      </c>
    </row>
    <row r="31" spans="1:23" x14ac:dyDescent="0.25">
      <c r="A31" s="15">
        <v>27</v>
      </c>
      <c r="B31" s="132" t="s">
        <v>60</v>
      </c>
      <c r="C31" s="35">
        <v>1.51</v>
      </c>
      <c r="D31" s="13">
        <f t="shared" si="0"/>
        <v>12</v>
      </c>
      <c r="E31" s="12">
        <f t="shared" si="1"/>
        <v>11</v>
      </c>
      <c r="F31" s="12">
        <v>5.23</v>
      </c>
      <c r="G31" s="13">
        <f t="shared" si="8"/>
        <v>17</v>
      </c>
      <c r="H31" s="12">
        <f t="shared" si="2"/>
        <v>16</v>
      </c>
      <c r="I31" s="12">
        <v>2</v>
      </c>
      <c r="J31" s="24">
        <f t="shared" si="9"/>
        <v>8</v>
      </c>
      <c r="K31" s="225">
        <f t="shared" si="3"/>
        <v>7</v>
      </c>
      <c r="L31" s="12">
        <v>32</v>
      </c>
      <c r="M31" s="78">
        <f t="shared" si="4"/>
        <v>15</v>
      </c>
      <c r="N31" s="77">
        <f t="shared" si="5"/>
        <v>14</v>
      </c>
      <c r="O31" s="79">
        <v>5.93</v>
      </c>
      <c r="P31" s="13">
        <f t="shared" si="10"/>
        <v>13</v>
      </c>
      <c r="Q31" s="12">
        <f t="shared" si="6"/>
        <v>13</v>
      </c>
      <c r="R31" s="12">
        <v>1.1180000000000001</v>
      </c>
      <c r="S31" s="18">
        <f t="shared" si="11"/>
        <v>16</v>
      </c>
      <c r="T31" s="16">
        <f t="shared" si="12"/>
        <v>15</v>
      </c>
      <c r="U31" s="21" t="str">
        <f t="shared" si="13"/>
        <v/>
      </c>
      <c r="V31" s="37">
        <f t="shared" si="7"/>
        <v>12.666666666666666</v>
      </c>
      <c r="W31" s="191">
        <v>23</v>
      </c>
    </row>
    <row r="32" spans="1:23" x14ac:dyDescent="0.25">
      <c r="A32" s="92">
        <v>28</v>
      </c>
      <c r="B32" s="126" t="s">
        <v>82</v>
      </c>
      <c r="C32" s="35"/>
      <c r="D32" s="13" t="str">
        <f t="shared" si="0"/>
        <v/>
      </c>
      <c r="E32" s="12" t="str">
        <f t="shared" si="1"/>
        <v/>
      </c>
      <c r="F32" s="12"/>
      <c r="G32" s="13" t="str">
        <f t="shared" si="8"/>
        <v/>
      </c>
      <c r="H32" s="12" t="str">
        <f t="shared" si="2"/>
        <v/>
      </c>
      <c r="I32" s="12"/>
      <c r="J32" s="24" t="str">
        <f t="shared" si="9"/>
        <v/>
      </c>
      <c r="K32" s="225" t="str">
        <f t="shared" si="3"/>
        <v/>
      </c>
      <c r="L32" s="12"/>
      <c r="M32" s="78" t="str">
        <f t="shared" si="4"/>
        <v/>
      </c>
      <c r="N32" s="77" t="str">
        <f t="shared" si="5"/>
        <v/>
      </c>
      <c r="O32" s="79"/>
      <c r="P32" s="13" t="str">
        <f t="shared" si="10"/>
        <v/>
      </c>
      <c r="Q32" s="12" t="str">
        <f t="shared" si="6"/>
        <v/>
      </c>
      <c r="R32" s="12"/>
      <c r="S32" s="18" t="str">
        <f t="shared" si="11"/>
        <v/>
      </c>
      <c r="T32" s="16" t="str">
        <f t="shared" si="12"/>
        <v/>
      </c>
      <c r="U32" s="21" t="str">
        <f t="shared" si="13"/>
        <v/>
      </c>
      <c r="V32" s="37" t="str">
        <f t="shared" si="7"/>
        <v/>
      </c>
      <c r="W32" s="191" t="str">
        <f t="shared" si="14"/>
        <v/>
      </c>
    </row>
    <row r="33" spans="1:23" x14ac:dyDescent="0.25">
      <c r="A33" s="92">
        <v>29</v>
      </c>
      <c r="B33" s="70" t="s">
        <v>61</v>
      </c>
      <c r="C33" s="35">
        <v>1.9</v>
      </c>
      <c r="D33" s="13">
        <f t="shared" si="0"/>
        <v>1</v>
      </c>
      <c r="E33" s="12">
        <f t="shared" si="1"/>
        <v>1</v>
      </c>
      <c r="F33" s="12">
        <v>6.57</v>
      </c>
      <c r="G33" s="13">
        <f t="shared" si="8"/>
        <v>8</v>
      </c>
      <c r="H33" s="12">
        <f t="shared" si="2"/>
        <v>7</v>
      </c>
      <c r="I33" s="12">
        <v>2</v>
      </c>
      <c r="J33" s="24">
        <f t="shared" si="9"/>
        <v>8</v>
      </c>
      <c r="K33" s="225">
        <f t="shared" si="3"/>
        <v>7</v>
      </c>
      <c r="L33" s="12">
        <v>32</v>
      </c>
      <c r="M33" s="78">
        <f t="shared" si="4"/>
        <v>15</v>
      </c>
      <c r="N33" s="77">
        <f t="shared" si="5"/>
        <v>14</v>
      </c>
      <c r="O33" s="79">
        <v>5.53</v>
      </c>
      <c r="P33" s="13">
        <f t="shared" si="10"/>
        <v>5</v>
      </c>
      <c r="Q33" s="12">
        <f t="shared" si="6"/>
        <v>5</v>
      </c>
      <c r="R33" s="12">
        <v>0.57599999999999996</v>
      </c>
      <c r="S33" s="18">
        <f t="shared" si="11"/>
        <v>4</v>
      </c>
      <c r="T33" s="16">
        <f t="shared" si="12"/>
        <v>4</v>
      </c>
      <c r="U33" s="21" t="str">
        <f t="shared" si="13"/>
        <v/>
      </c>
      <c r="V33" s="37">
        <f t="shared" si="7"/>
        <v>6.333333333333333</v>
      </c>
      <c r="W33" s="191">
        <v>8</v>
      </c>
    </row>
    <row r="34" spans="1:23" x14ac:dyDescent="0.25">
      <c r="A34" s="94">
        <v>30</v>
      </c>
      <c r="B34" s="193" t="s">
        <v>62</v>
      </c>
      <c r="C34" s="236">
        <v>1.54</v>
      </c>
      <c r="D34" s="237">
        <f t="shared" si="0"/>
        <v>10</v>
      </c>
      <c r="E34" s="238">
        <f t="shared" si="1"/>
        <v>9</v>
      </c>
      <c r="F34" s="238">
        <v>6.9</v>
      </c>
      <c r="G34" s="237">
        <f t="shared" si="8"/>
        <v>5</v>
      </c>
      <c r="H34" s="238">
        <f t="shared" si="2"/>
        <v>4</v>
      </c>
      <c r="I34" s="238">
        <v>5</v>
      </c>
      <c r="J34" s="239">
        <f t="shared" si="9"/>
        <v>3</v>
      </c>
      <c r="K34" s="147">
        <f t="shared" si="3"/>
        <v>3</v>
      </c>
      <c r="L34" s="238">
        <v>42</v>
      </c>
      <c r="M34" s="240">
        <f t="shared" si="4"/>
        <v>5</v>
      </c>
      <c r="N34" s="241">
        <f t="shared" si="5"/>
        <v>5</v>
      </c>
      <c r="O34" s="242">
        <v>5.56</v>
      </c>
      <c r="P34" s="237">
        <f t="shared" si="10"/>
        <v>7</v>
      </c>
      <c r="Q34" s="238">
        <f t="shared" si="6"/>
        <v>7</v>
      </c>
      <c r="R34" s="238">
        <v>0.57499999999999996</v>
      </c>
      <c r="S34" s="243">
        <f t="shared" si="11"/>
        <v>2</v>
      </c>
      <c r="T34" s="244">
        <f t="shared" si="12"/>
        <v>2</v>
      </c>
      <c r="U34" s="152" t="str">
        <f t="shared" si="13"/>
        <v/>
      </c>
      <c r="V34" s="245">
        <f t="shared" si="7"/>
        <v>5</v>
      </c>
      <c r="W34" s="85">
        <v>3</v>
      </c>
    </row>
    <row r="35" spans="1:23" x14ac:dyDescent="0.25">
      <c r="A35" s="228">
        <v>31</v>
      </c>
      <c r="B35" s="70" t="s">
        <v>63</v>
      </c>
      <c r="C35" s="36">
        <v>1.57</v>
      </c>
      <c r="D35" s="14">
        <f t="shared" ref="D35:D53" si="21">IF(C35="nav","nav",IF(C35="","",COUNTIF(C$5:C$34,"&gt;"&amp;C35)+1))</f>
        <v>9</v>
      </c>
      <c r="E35" s="27">
        <f t="shared" ref="E35:E53" si="22">IF(OR(U35="nav"),"nav",IF(C35="","",COUNTIFS(C$5:C$34,"&gt;"&amp;C35,U$5:U$34,"&lt;&gt;nav")+1))</f>
        <v>8</v>
      </c>
      <c r="F35" s="27">
        <v>5.3</v>
      </c>
      <c r="G35" s="14">
        <f t="shared" ref="G35:G53" si="23">IF(F35="nav","nav",IF(F35="","",COUNTIF(F$5:F$34,"&gt;"&amp;F35)+1))</f>
        <v>16</v>
      </c>
      <c r="H35" s="27">
        <f t="shared" ref="H35:H53" si="24">IF(OR(U35="nav"),"nav",IF(F35="","",COUNTIFS(F$5:F$34,"&gt;"&amp;F35,U$5:U$34,"&lt;&gt;nav")+1))</f>
        <v>15</v>
      </c>
      <c r="I35" s="27">
        <v>1</v>
      </c>
      <c r="J35" s="29">
        <f t="shared" ref="J35:J53" si="25">IF(I35="nav","nav",IF(I35="","",COUNTIF(I$5:I$34,"&gt;"&amp;I35)+1))</f>
        <v>11</v>
      </c>
      <c r="K35" s="225">
        <f t="shared" ref="K35:K53" si="26">IF(OR(U35="nav"),"nav",IF(I35="","",COUNTIFS(I$5:I$34,"&gt;"&amp;I35,U$5:U$34,"&lt;&gt;nav")+1))</f>
        <v>10</v>
      </c>
      <c r="L35" s="27">
        <v>43</v>
      </c>
      <c r="M35" s="82">
        <f t="shared" ref="M35:M53" si="27">IF(L35="nav","nav",IF(L35="","",COUNTIF(L$5:L$34,"&gt;"&amp;L35)+1))</f>
        <v>5</v>
      </c>
      <c r="N35" s="81">
        <f t="shared" ref="N35:N53" si="28">IF(OR(U35="nav"),"nav",IF(L35="","",COUNTIFS(L$5:L$34,"&gt;"&amp;L35,U$5:U$34,"&lt;&gt;nav")+1))</f>
        <v>5</v>
      </c>
      <c r="O35" s="83">
        <v>6.06</v>
      </c>
      <c r="P35" s="14">
        <f t="shared" ref="P35:P53" si="29">IF(O35="nav","nav",IF(O35="","",COUNTIF(O$5:O$34,"&lt;"&amp;O35)+1))</f>
        <v>15</v>
      </c>
      <c r="Q35" s="27">
        <f t="shared" ref="Q35:Q53" si="30">IF(OR(U35="nav"),"nav",IF(O35="","",COUNTIFS(O$5:O$34,"&lt;"&amp;O35,U$5:U$34,"&lt;&gt;nav")+1))</f>
        <v>15</v>
      </c>
      <c r="R35" s="27">
        <v>1.03</v>
      </c>
      <c r="S35" s="19">
        <f t="shared" ref="S35:S53" si="31">IF(R35="nav","nav",IF(R35="","",COUNTIF(R$5:R$34,"&lt;"&amp;R35)+1))</f>
        <v>11</v>
      </c>
      <c r="T35" s="17">
        <f t="shared" ref="T35:T53" si="32">IF(OR(U35="nav"),"nav",IF(R35="","",COUNTIFS(R$5:R$34,"&lt;"&amp;R35,U$5:U$34,"&lt;&gt;nav")+1))</f>
        <v>11</v>
      </c>
      <c r="U35" s="21" t="str">
        <f t="shared" ref="U35:U53" si="33">IF(OR(D35="nav",G35="nav",J35="nav",M35="nav",P35="nav",S35="nav"),"nav","")</f>
        <v/>
      </c>
      <c r="V35" s="38">
        <f t="shared" ref="V35:V53" si="34">IF(OR(AND(D35="",G35="",M35="",P35="",S35="",J35=""),U35="nav"),"",AVERAGE(E35,H35,K35,N35,Q35,T35))</f>
        <v>10.666666666666666</v>
      </c>
      <c r="W35" s="217">
        <v>18</v>
      </c>
    </row>
    <row r="36" spans="1:23" x14ac:dyDescent="0.25">
      <c r="A36" s="228">
        <v>32</v>
      </c>
      <c r="B36" s="70" t="s">
        <v>64</v>
      </c>
      <c r="C36" s="36">
        <v>1.55</v>
      </c>
      <c r="D36" s="14">
        <f t="shared" si="21"/>
        <v>10</v>
      </c>
      <c r="E36" s="27">
        <f t="shared" si="22"/>
        <v>9</v>
      </c>
      <c r="F36" s="27">
        <v>5.2</v>
      </c>
      <c r="G36" s="14">
        <f t="shared" si="23"/>
        <v>18</v>
      </c>
      <c r="H36" s="27">
        <f t="shared" si="24"/>
        <v>17</v>
      </c>
      <c r="I36" s="27">
        <v>0</v>
      </c>
      <c r="J36" s="29">
        <f t="shared" si="25"/>
        <v>12</v>
      </c>
      <c r="K36" s="225">
        <f t="shared" si="26"/>
        <v>11</v>
      </c>
      <c r="L36" s="27">
        <v>40</v>
      </c>
      <c r="M36" s="82">
        <f t="shared" si="27"/>
        <v>6</v>
      </c>
      <c r="N36" s="81">
        <f t="shared" si="28"/>
        <v>6</v>
      </c>
      <c r="O36" s="83">
        <v>5.75</v>
      </c>
      <c r="P36" s="14">
        <f t="shared" si="29"/>
        <v>12</v>
      </c>
      <c r="Q36" s="27">
        <f t="shared" si="30"/>
        <v>12</v>
      </c>
      <c r="R36" s="27">
        <v>1.002</v>
      </c>
      <c r="S36" s="19">
        <f t="shared" si="31"/>
        <v>10</v>
      </c>
      <c r="T36" s="17">
        <f t="shared" si="32"/>
        <v>10</v>
      </c>
      <c r="U36" s="21" t="str">
        <f t="shared" si="33"/>
        <v/>
      </c>
      <c r="V36" s="38">
        <f t="shared" si="34"/>
        <v>10.833333333333334</v>
      </c>
      <c r="W36" s="217">
        <v>19</v>
      </c>
    </row>
    <row r="37" spans="1:23" x14ac:dyDescent="0.25">
      <c r="A37" s="228">
        <v>33</v>
      </c>
      <c r="B37" s="126" t="s">
        <v>81</v>
      </c>
      <c r="C37" s="36">
        <v>1.58</v>
      </c>
      <c r="D37" s="14">
        <f t="shared" si="21"/>
        <v>9</v>
      </c>
      <c r="E37" s="27">
        <f t="shared" si="22"/>
        <v>8</v>
      </c>
      <c r="F37" s="27">
        <v>4.4000000000000004</v>
      </c>
      <c r="G37" s="14">
        <f t="shared" si="23"/>
        <v>19</v>
      </c>
      <c r="H37" s="27">
        <f t="shared" si="24"/>
        <v>18</v>
      </c>
      <c r="I37" s="27">
        <v>4</v>
      </c>
      <c r="J37" s="29">
        <f t="shared" si="25"/>
        <v>7</v>
      </c>
      <c r="K37" s="225">
        <f t="shared" si="26"/>
        <v>6</v>
      </c>
      <c r="L37" s="27">
        <v>47</v>
      </c>
      <c r="M37" s="82">
        <f t="shared" si="27"/>
        <v>3</v>
      </c>
      <c r="N37" s="81">
        <f t="shared" si="28"/>
        <v>3</v>
      </c>
      <c r="O37" s="83">
        <v>5.75</v>
      </c>
      <c r="P37" s="14">
        <f t="shared" si="29"/>
        <v>12</v>
      </c>
      <c r="Q37" s="27">
        <f t="shared" si="30"/>
        <v>12</v>
      </c>
      <c r="R37" s="27">
        <v>0.58599999999999997</v>
      </c>
      <c r="S37" s="19">
        <f t="shared" si="31"/>
        <v>7</v>
      </c>
      <c r="T37" s="17">
        <f t="shared" si="32"/>
        <v>7</v>
      </c>
      <c r="U37" s="21" t="str">
        <f t="shared" si="33"/>
        <v/>
      </c>
      <c r="V37" s="38">
        <f t="shared" si="34"/>
        <v>9</v>
      </c>
      <c r="W37" s="217">
        <v>14</v>
      </c>
    </row>
    <row r="38" spans="1:23" ht="15" customHeight="1" x14ac:dyDescent="0.25">
      <c r="A38" s="228">
        <v>34</v>
      </c>
      <c r="B38" s="125" t="s">
        <v>65</v>
      </c>
      <c r="C38" s="36"/>
      <c r="D38" s="14" t="str">
        <f t="shared" si="21"/>
        <v/>
      </c>
      <c r="E38" s="27" t="str">
        <f t="shared" si="22"/>
        <v/>
      </c>
      <c r="F38" s="27"/>
      <c r="G38" s="14" t="str">
        <f t="shared" si="23"/>
        <v/>
      </c>
      <c r="H38" s="27" t="str">
        <f t="shared" si="24"/>
        <v/>
      </c>
      <c r="I38" s="27"/>
      <c r="J38" s="29" t="str">
        <f t="shared" si="25"/>
        <v/>
      </c>
      <c r="K38" s="225" t="str">
        <f t="shared" si="26"/>
        <v/>
      </c>
      <c r="L38" s="27"/>
      <c r="M38" s="82" t="str">
        <f t="shared" si="27"/>
        <v/>
      </c>
      <c r="N38" s="81" t="str">
        <f t="shared" si="28"/>
        <v/>
      </c>
      <c r="O38" s="83"/>
      <c r="P38" s="14" t="str">
        <f t="shared" si="29"/>
        <v/>
      </c>
      <c r="Q38" s="27" t="str">
        <f t="shared" si="30"/>
        <v/>
      </c>
      <c r="R38" s="27"/>
      <c r="S38" s="19" t="str">
        <f t="shared" si="31"/>
        <v/>
      </c>
      <c r="T38" s="17" t="str">
        <f t="shared" si="32"/>
        <v/>
      </c>
      <c r="U38" s="21" t="str">
        <f t="shared" si="33"/>
        <v/>
      </c>
      <c r="V38" s="38" t="str">
        <f t="shared" si="34"/>
        <v/>
      </c>
      <c r="W38" s="217" t="str">
        <f t="shared" ref="W38:W50" si="35">IF(OR(V38="",V38="nav"),"",COUNTIF(V$5:V$34,"&lt;"&amp;V38)+1)</f>
        <v/>
      </c>
    </row>
    <row r="39" spans="1:23" ht="14.4" customHeight="1" x14ac:dyDescent="0.25">
      <c r="A39" s="228">
        <v>35</v>
      </c>
      <c r="B39" s="125" t="s">
        <v>66</v>
      </c>
      <c r="C39" s="36"/>
      <c r="D39" s="14" t="str">
        <f t="shared" si="21"/>
        <v/>
      </c>
      <c r="E39" s="27" t="str">
        <f t="shared" si="22"/>
        <v/>
      </c>
      <c r="F39" s="27"/>
      <c r="G39" s="14" t="str">
        <f t="shared" si="23"/>
        <v/>
      </c>
      <c r="H39" s="27" t="str">
        <f t="shared" si="24"/>
        <v/>
      </c>
      <c r="I39" s="27"/>
      <c r="J39" s="29" t="str">
        <f t="shared" si="25"/>
        <v/>
      </c>
      <c r="K39" s="225" t="str">
        <f t="shared" si="26"/>
        <v/>
      </c>
      <c r="L39" s="27"/>
      <c r="M39" s="82" t="str">
        <f t="shared" si="27"/>
        <v/>
      </c>
      <c r="N39" s="81" t="str">
        <f t="shared" si="28"/>
        <v/>
      </c>
      <c r="O39" s="83"/>
      <c r="P39" s="14" t="str">
        <f t="shared" si="29"/>
        <v/>
      </c>
      <c r="Q39" s="27" t="str">
        <f t="shared" si="30"/>
        <v/>
      </c>
      <c r="R39" s="27"/>
      <c r="S39" s="19" t="str">
        <f t="shared" si="31"/>
        <v/>
      </c>
      <c r="T39" s="17" t="str">
        <f t="shared" si="32"/>
        <v/>
      </c>
      <c r="U39" s="21" t="str">
        <f t="shared" si="33"/>
        <v/>
      </c>
      <c r="V39" s="38" t="str">
        <f t="shared" si="34"/>
        <v/>
      </c>
      <c r="W39" s="217" t="str">
        <f t="shared" si="35"/>
        <v/>
      </c>
    </row>
    <row r="40" spans="1:23" ht="18" customHeight="1" x14ac:dyDescent="0.25">
      <c r="A40" s="228">
        <v>36</v>
      </c>
      <c r="B40" s="126" t="s">
        <v>122</v>
      </c>
      <c r="C40" s="36"/>
      <c r="D40" s="14" t="str">
        <f t="shared" si="21"/>
        <v/>
      </c>
      <c r="E40" s="27" t="str">
        <f t="shared" si="22"/>
        <v/>
      </c>
      <c r="F40" s="27"/>
      <c r="G40" s="14" t="str">
        <f t="shared" si="23"/>
        <v/>
      </c>
      <c r="H40" s="27" t="str">
        <f t="shared" si="24"/>
        <v/>
      </c>
      <c r="I40" s="27"/>
      <c r="J40" s="29" t="str">
        <f t="shared" si="25"/>
        <v/>
      </c>
      <c r="K40" s="225" t="str">
        <f t="shared" si="26"/>
        <v/>
      </c>
      <c r="L40" s="27"/>
      <c r="M40" s="82" t="str">
        <f t="shared" si="27"/>
        <v/>
      </c>
      <c r="N40" s="81" t="str">
        <f t="shared" si="28"/>
        <v/>
      </c>
      <c r="O40" s="83"/>
      <c r="P40" s="14" t="str">
        <f t="shared" si="29"/>
        <v/>
      </c>
      <c r="Q40" s="27" t="str">
        <f t="shared" si="30"/>
        <v/>
      </c>
      <c r="R40" s="27"/>
      <c r="S40" s="19" t="str">
        <f t="shared" si="31"/>
        <v/>
      </c>
      <c r="T40" s="17" t="str">
        <f t="shared" si="32"/>
        <v/>
      </c>
      <c r="U40" s="21" t="str">
        <f t="shared" si="33"/>
        <v/>
      </c>
      <c r="V40" s="38" t="str">
        <f t="shared" si="34"/>
        <v/>
      </c>
      <c r="W40" s="217" t="str">
        <f t="shared" si="35"/>
        <v/>
      </c>
    </row>
    <row r="41" spans="1:23" x14ac:dyDescent="0.25">
      <c r="A41" s="228">
        <v>37</v>
      </c>
      <c r="B41" s="126" t="s">
        <v>67</v>
      </c>
      <c r="C41" s="36">
        <v>1.47</v>
      </c>
      <c r="D41" s="14">
        <f t="shared" si="21"/>
        <v>14</v>
      </c>
      <c r="E41" s="27">
        <f t="shared" si="22"/>
        <v>13</v>
      </c>
      <c r="F41" s="27">
        <v>5.05</v>
      </c>
      <c r="G41" s="14">
        <f t="shared" si="23"/>
        <v>18</v>
      </c>
      <c r="H41" s="27">
        <f t="shared" si="24"/>
        <v>17</v>
      </c>
      <c r="I41" s="27">
        <v>0</v>
      </c>
      <c r="J41" s="29">
        <f t="shared" si="25"/>
        <v>12</v>
      </c>
      <c r="K41" s="225">
        <f t="shared" si="26"/>
        <v>11</v>
      </c>
      <c r="L41" s="27">
        <v>38</v>
      </c>
      <c r="M41" s="82">
        <f t="shared" si="27"/>
        <v>10</v>
      </c>
      <c r="N41" s="81">
        <f t="shared" si="28"/>
        <v>10</v>
      </c>
      <c r="O41" s="83">
        <v>5.72</v>
      </c>
      <c r="P41" s="14">
        <f t="shared" si="29"/>
        <v>10</v>
      </c>
      <c r="Q41" s="27">
        <f t="shared" si="30"/>
        <v>10</v>
      </c>
      <c r="R41" s="27">
        <v>1.042</v>
      </c>
      <c r="S41" s="19">
        <f t="shared" si="31"/>
        <v>12</v>
      </c>
      <c r="T41" s="17">
        <f t="shared" si="32"/>
        <v>12</v>
      </c>
      <c r="U41" s="21" t="str">
        <f t="shared" si="33"/>
        <v/>
      </c>
      <c r="V41" s="38">
        <f t="shared" si="34"/>
        <v>12.166666666666666</v>
      </c>
      <c r="W41" s="217">
        <v>22</v>
      </c>
    </row>
    <row r="42" spans="1:23" x14ac:dyDescent="0.25">
      <c r="A42" s="228">
        <v>38</v>
      </c>
      <c r="B42" s="126" t="s">
        <v>120</v>
      </c>
      <c r="C42" s="36">
        <v>1.46</v>
      </c>
      <c r="D42" s="14">
        <f t="shared" si="21"/>
        <v>15</v>
      </c>
      <c r="E42" s="27" t="str">
        <f t="shared" si="22"/>
        <v>nav</v>
      </c>
      <c r="F42" s="27">
        <v>5.19</v>
      </c>
      <c r="G42" s="14">
        <f t="shared" si="23"/>
        <v>18</v>
      </c>
      <c r="H42" s="27" t="str">
        <f t="shared" si="24"/>
        <v>nav</v>
      </c>
      <c r="I42" s="27">
        <v>5</v>
      </c>
      <c r="J42" s="29">
        <f t="shared" si="25"/>
        <v>3</v>
      </c>
      <c r="K42" s="225" t="str">
        <f t="shared" si="26"/>
        <v>nav</v>
      </c>
      <c r="L42" s="27">
        <v>38</v>
      </c>
      <c r="M42" s="82">
        <f t="shared" si="27"/>
        <v>10</v>
      </c>
      <c r="N42" s="81" t="str">
        <f t="shared" si="28"/>
        <v>nav</v>
      </c>
      <c r="O42" s="83">
        <v>6.1</v>
      </c>
      <c r="P42" s="14">
        <f t="shared" si="29"/>
        <v>15</v>
      </c>
      <c r="Q42" s="27" t="str">
        <f t="shared" si="30"/>
        <v>nav</v>
      </c>
      <c r="R42" s="27" t="s">
        <v>369</v>
      </c>
      <c r="S42" s="19" t="str">
        <f t="shared" si="31"/>
        <v>nav</v>
      </c>
      <c r="T42" s="17" t="str">
        <f t="shared" si="32"/>
        <v>nav</v>
      </c>
      <c r="U42" s="21" t="str">
        <f t="shared" si="33"/>
        <v>nav</v>
      </c>
      <c r="V42" s="38" t="str">
        <f t="shared" si="34"/>
        <v/>
      </c>
      <c r="W42" s="217" t="str">
        <f t="shared" si="35"/>
        <v/>
      </c>
    </row>
    <row r="43" spans="1:23" ht="13.8" customHeight="1" x14ac:dyDescent="0.25">
      <c r="A43" s="228">
        <v>39</v>
      </c>
      <c r="B43" s="126" t="s">
        <v>68</v>
      </c>
      <c r="C43" s="36"/>
      <c r="D43" s="14" t="str">
        <f t="shared" si="21"/>
        <v/>
      </c>
      <c r="E43" s="27" t="str">
        <f t="shared" si="22"/>
        <v/>
      </c>
      <c r="F43" s="27"/>
      <c r="G43" s="14" t="str">
        <f t="shared" si="23"/>
        <v/>
      </c>
      <c r="H43" s="27" t="str">
        <f t="shared" si="24"/>
        <v/>
      </c>
      <c r="I43" s="27"/>
      <c r="J43" s="29" t="str">
        <f t="shared" si="25"/>
        <v/>
      </c>
      <c r="K43" s="225" t="str">
        <f t="shared" si="26"/>
        <v/>
      </c>
      <c r="L43" s="27"/>
      <c r="M43" s="82" t="str">
        <f t="shared" si="27"/>
        <v/>
      </c>
      <c r="N43" s="81" t="str">
        <f t="shared" si="28"/>
        <v/>
      </c>
      <c r="O43" s="83"/>
      <c r="P43" s="14" t="str">
        <f t="shared" si="29"/>
        <v/>
      </c>
      <c r="Q43" s="27" t="str">
        <f t="shared" si="30"/>
        <v/>
      </c>
      <c r="R43" s="27"/>
      <c r="S43" s="19" t="str">
        <f t="shared" si="31"/>
        <v/>
      </c>
      <c r="T43" s="17" t="str">
        <f t="shared" si="32"/>
        <v/>
      </c>
      <c r="U43" s="21" t="str">
        <f t="shared" si="33"/>
        <v/>
      </c>
      <c r="V43" s="38" t="str">
        <f t="shared" si="34"/>
        <v/>
      </c>
      <c r="W43" s="217" t="str">
        <f t="shared" si="35"/>
        <v/>
      </c>
    </row>
    <row r="44" spans="1:23" x14ac:dyDescent="0.25">
      <c r="A44" s="228">
        <v>40</v>
      </c>
      <c r="B44" s="125" t="s">
        <v>69</v>
      </c>
      <c r="C44" s="36">
        <v>1.59</v>
      </c>
      <c r="D44" s="14">
        <f t="shared" si="21"/>
        <v>9</v>
      </c>
      <c r="E44" s="27">
        <f t="shared" si="22"/>
        <v>8</v>
      </c>
      <c r="F44" s="27">
        <v>6.17</v>
      </c>
      <c r="G44" s="14">
        <f t="shared" si="23"/>
        <v>11</v>
      </c>
      <c r="H44" s="27">
        <f t="shared" si="24"/>
        <v>10</v>
      </c>
      <c r="I44" s="27">
        <v>4</v>
      </c>
      <c r="J44" s="29">
        <f t="shared" si="25"/>
        <v>7</v>
      </c>
      <c r="K44" s="225">
        <f t="shared" si="26"/>
        <v>6</v>
      </c>
      <c r="L44" s="27">
        <v>35</v>
      </c>
      <c r="M44" s="82">
        <f t="shared" si="27"/>
        <v>11</v>
      </c>
      <c r="N44" s="81">
        <f t="shared" si="28"/>
        <v>11</v>
      </c>
      <c r="O44" s="83">
        <v>5.38</v>
      </c>
      <c r="P44" s="14">
        <f t="shared" si="29"/>
        <v>2</v>
      </c>
      <c r="Q44" s="27">
        <f t="shared" si="30"/>
        <v>2</v>
      </c>
      <c r="R44" s="27">
        <v>0.58499999999999996</v>
      </c>
      <c r="S44" s="19">
        <f t="shared" si="31"/>
        <v>7</v>
      </c>
      <c r="T44" s="17">
        <f t="shared" si="32"/>
        <v>7</v>
      </c>
      <c r="U44" s="21" t="str">
        <f t="shared" si="33"/>
        <v/>
      </c>
      <c r="V44" s="38">
        <f t="shared" si="34"/>
        <v>7.333333333333333</v>
      </c>
      <c r="W44" s="217">
        <v>11</v>
      </c>
    </row>
    <row r="45" spans="1:23" x14ac:dyDescent="0.25">
      <c r="A45" s="228">
        <v>41</v>
      </c>
      <c r="B45" s="124" t="s">
        <v>70</v>
      </c>
      <c r="C45" s="36">
        <v>1.18</v>
      </c>
      <c r="D45" s="14">
        <f t="shared" si="21"/>
        <v>20</v>
      </c>
      <c r="E45" s="27" t="str">
        <f t="shared" si="22"/>
        <v>nav</v>
      </c>
      <c r="F45" s="27" t="s">
        <v>369</v>
      </c>
      <c r="G45" s="14" t="str">
        <f t="shared" si="23"/>
        <v>nav</v>
      </c>
      <c r="H45" s="27" t="str">
        <f t="shared" si="24"/>
        <v>nav</v>
      </c>
      <c r="I45" s="27">
        <v>0</v>
      </c>
      <c r="J45" s="29">
        <f t="shared" si="25"/>
        <v>12</v>
      </c>
      <c r="K45" s="225" t="str">
        <f t="shared" si="26"/>
        <v>nav</v>
      </c>
      <c r="L45" s="27">
        <v>33</v>
      </c>
      <c r="M45" s="82">
        <f t="shared" si="27"/>
        <v>14</v>
      </c>
      <c r="N45" s="81" t="str">
        <f t="shared" si="28"/>
        <v>nav</v>
      </c>
      <c r="O45" s="83">
        <v>6.62</v>
      </c>
      <c r="P45" s="14">
        <f t="shared" si="29"/>
        <v>18</v>
      </c>
      <c r="Q45" s="27" t="str">
        <f t="shared" si="30"/>
        <v>nav</v>
      </c>
      <c r="R45" s="27" t="s">
        <v>369</v>
      </c>
      <c r="S45" s="19" t="str">
        <f t="shared" si="31"/>
        <v>nav</v>
      </c>
      <c r="T45" s="17" t="str">
        <f t="shared" si="32"/>
        <v>nav</v>
      </c>
      <c r="U45" s="21" t="str">
        <f t="shared" si="33"/>
        <v>nav</v>
      </c>
      <c r="V45" s="38" t="str">
        <f t="shared" si="34"/>
        <v/>
      </c>
      <c r="W45" s="217" t="str">
        <f t="shared" si="35"/>
        <v/>
      </c>
    </row>
    <row r="46" spans="1:23" x14ac:dyDescent="0.25">
      <c r="A46" s="228">
        <v>42</v>
      </c>
      <c r="B46" s="229" t="s">
        <v>226</v>
      </c>
      <c r="C46" s="236">
        <v>1.98</v>
      </c>
      <c r="D46" s="237">
        <f t="shared" si="21"/>
        <v>1</v>
      </c>
      <c r="E46" s="238">
        <f t="shared" si="22"/>
        <v>1</v>
      </c>
      <c r="F46" s="238">
        <v>7.76</v>
      </c>
      <c r="G46" s="237">
        <f t="shared" si="23"/>
        <v>1</v>
      </c>
      <c r="H46" s="238">
        <f t="shared" si="24"/>
        <v>1</v>
      </c>
      <c r="I46" s="238">
        <v>6</v>
      </c>
      <c r="J46" s="239">
        <f t="shared" si="25"/>
        <v>2</v>
      </c>
      <c r="K46" s="147">
        <f t="shared" si="26"/>
        <v>2</v>
      </c>
      <c r="L46" s="238">
        <v>42</v>
      </c>
      <c r="M46" s="240">
        <f t="shared" si="27"/>
        <v>5</v>
      </c>
      <c r="N46" s="241">
        <f t="shared" si="28"/>
        <v>5</v>
      </c>
      <c r="O46" s="242">
        <v>5.72</v>
      </c>
      <c r="P46" s="237">
        <f t="shared" si="29"/>
        <v>10</v>
      </c>
      <c r="Q46" s="238">
        <f t="shared" si="30"/>
        <v>10</v>
      </c>
      <c r="R46" s="238">
        <v>0.55200000000000005</v>
      </c>
      <c r="S46" s="243">
        <f t="shared" si="31"/>
        <v>2</v>
      </c>
      <c r="T46" s="244">
        <f t="shared" si="32"/>
        <v>2</v>
      </c>
      <c r="U46" s="152" t="str">
        <f t="shared" si="33"/>
        <v/>
      </c>
      <c r="V46" s="245">
        <f t="shared" si="34"/>
        <v>3.5</v>
      </c>
      <c r="W46" s="85">
        <f t="shared" si="35"/>
        <v>1</v>
      </c>
    </row>
    <row r="47" spans="1:23" ht="17.399999999999999" customHeight="1" x14ac:dyDescent="0.25">
      <c r="A47" s="228">
        <v>43</v>
      </c>
      <c r="B47" s="70" t="s">
        <v>71</v>
      </c>
      <c r="C47" s="36"/>
      <c r="D47" s="14" t="str">
        <f t="shared" si="21"/>
        <v/>
      </c>
      <c r="E47" s="27" t="str">
        <f t="shared" si="22"/>
        <v/>
      </c>
      <c r="F47" s="27"/>
      <c r="G47" s="14" t="str">
        <f t="shared" si="23"/>
        <v/>
      </c>
      <c r="H47" s="27" t="str">
        <f t="shared" si="24"/>
        <v/>
      </c>
      <c r="I47" s="27"/>
      <c r="J47" s="29" t="str">
        <f t="shared" si="25"/>
        <v/>
      </c>
      <c r="K47" s="225" t="str">
        <f t="shared" si="26"/>
        <v/>
      </c>
      <c r="L47" s="27"/>
      <c r="M47" s="82" t="str">
        <f t="shared" si="27"/>
        <v/>
      </c>
      <c r="N47" s="81" t="str">
        <f t="shared" si="28"/>
        <v/>
      </c>
      <c r="O47" s="83"/>
      <c r="P47" s="14" t="str">
        <f t="shared" si="29"/>
        <v/>
      </c>
      <c r="Q47" s="27" t="str">
        <f t="shared" si="30"/>
        <v/>
      </c>
      <c r="R47" s="27"/>
      <c r="S47" s="19" t="str">
        <f t="shared" si="31"/>
        <v/>
      </c>
      <c r="T47" s="17" t="str">
        <f t="shared" si="32"/>
        <v/>
      </c>
      <c r="U47" s="21" t="str">
        <f t="shared" si="33"/>
        <v/>
      </c>
      <c r="V47" s="38" t="str">
        <f t="shared" si="34"/>
        <v/>
      </c>
      <c r="W47" s="217" t="str">
        <f t="shared" si="35"/>
        <v/>
      </c>
    </row>
    <row r="48" spans="1:23" hidden="1" x14ac:dyDescent="0.25">
      <c r="A48" s="228">
        <v>44</v>
      </c>
      <c r="B48" s="126" t="s">
        <v>114</v>
      </c>
      <c r="C48" s="36"/>
      <c r="D48" s="14" t="str">
        <f t="shared" si="21"/>
        <v/>
      </c>
      <c r="E48" s="27" t="str">
        <f t="shared" si="22"/>
        <v/>
      </c>
      <c r="F48" s="27"/>
      <c r="G48" s="14" t="str">
        <f t="shared" si="23"/>
        <v/>
      </c>
      <c r="H48" s="27" t="str">
        <f t="shared" si="24"/>
        <v/>
      </c>
      <c r="I48" s="27"/>
      <c r="J48" s="29" t="str">
        <f t="shared" si="25"/>
        <v/>
      </c>
      <c r="K48" s="225" t="str">
        <f t="shared" si="26"/>
        <v/>
      </c>
      <c r="L48" s="27"/>
      <c r="M48" s="82" t="str">
        <f t="shared" si="27"/>
        <v/>
      </c>
      <c r="N48" s="81" t="str">
        <f t="shared" si="28"/>
        <v/>
      </c>
      <c r="O48" s="83"/>
      <c r="P48" s="14" t="str">
        <f t="shared" si="29"/>
        <v/>
      </c>
      <c r="Q48" s="27" t="str">
        <f t="shared" si="30"/>
        <v/>
      </c>
      <c r="R48" s="27"/>
      <c r="S48" s="19" t="str">
        <f t="shared" si="31"/>
        <v/>
      </c>
      <c r="T48" s="17" t="str">
        <f t="shared" si="32"/>
        <v/>
      </c>
      <c r="U48" s="21" t="str">
        <f t="shared" si="33"/>
        <v/>
      </c>
      <c r="V48" s="38" t="str">
        <f t="shared" si="34"/>
        <v/>
      </c>
      <c r="W48" s="217" t="str">
        <f t="shared" si="35"/>
        <v/>
      </c>
    </row>
    <row r="49" spans="1:23" hidden="1" x14ac:dyDescent="0.25">
      <c r="A49" s="228">
        <v>45</v>
      </c>
      <c r="B49" s="126" t="s">
        <v>116</v>
      </c>
      <c r="C49" s="36"/>
      <c r="D49" s="14" t="str">
        <f t="shared" si="21"/>
        <v/>
      </c>
      <c r="E49" s="27" t="str">
        <f t="shared" si="22"/>
        <v/>
      </c>
      <c r="F49" s="27"/>
      <c r="G49" s="14" t="str">
        <f t="shared" si="23"/>
        <v/>
      </c>
      <c r="H49" s="27" t="str">
        <f t="shared" si="24"/>
        <v/>
      </c>
      <c r="I49" s="27"/>
      <c r="J49" s="29" t="str">
        <f t="shared" si="25"/>
        <v/>
      </c>
      <c r="K49" s="225" t="str">
        <f t="shared" si="26"/>
        <v/>
      </c>
      <c r="L49" s="27"/>
      <c r="M49" s="82" t="str">
        <f t="shared" si="27"/>
        <v/>
      </c>
      <c r="N49" s="81" t="str">
        <f t="shared" si="28"/>
        <v/>
      </c>
      <c r="O49" s="83"/>
      <c r="P49" s="14" t="str">
        <f t="shared" si="29"/>
        <v/>
      </c>
      <c r="Q49" s="27" t="str">
        <f t="shared" si="30"/>
        <v/>
      </c>
      <c r="R49" s="27"/>
      <c r="S49" s="19" t="str">
        <f t="shared" si="31"/>
        <v/>
      </c>
      <c r="T49" s="17" t="str">
        <f t="shared" si="32"/>
        <v/>
      </c>
      <c r="U49" s="21" t="str">
        <f t="shared" si="33"/>
        <v/>
      </c>
      <c r="V49" s="38" t="str">
        <f t="shared" si="34"/>
        <v/>
      </c>
      <c r="W49" s="217" t="str">
        <f t="shared" si="35"/>
        <v/>
      </c>
    </row>
    <row r="50" spans="1:23" hidden="1" x14ac:dyDescent="0.25">
      <c r="A50" s="228">
        <v>46</v>
      </c>
      <c r="B50" s="125" t="s">
        <v>126</v>
      </c>
      <c r="C50" s="36"/>
      <c r="D50" s="14" t="str">
        <f t="shared" si="21"/>
        <v/>
      </c>
      <c r="E50" s="27" t="str">
        <f t="shared" si="22"/>
        <v/>
      </c>
      <c r="F50" s="27"/>
      <c r="G50" s="14" t="str">
        <f t="shared" si="23"/>
        <v/>
      </c>
      <c r="H50" s="27" t="str">
        <f t="shared" si="24"/>
        <v/>
      </c>
      <c r="I50" s="27"/>
      <c r="J50" s="29" t="str">
        <f t="shared" si="25"/>
        <v/>
      </c>
      <c r="K50" s="225" t="str">
        <f t="shared" si="26"/>
        <v/>
      </c>
      <c r="L50" s="27"/>
      <c r="M50" s="82" t="str">
        <f t="shared" si="27"/>
        <v/>
      </c>
      <c r="N50" s="81" t="str">
        <f t="shared" si="28"/>
        <v/>
      </c>
      <c r="O50" s="83"/>
      <c r="P50" s="14" t="str">
        <f t="shared" si="29"/>
        <v/>
      </c>
      <c r="Q50" s="27" t="str">
        <f t="shared" si="30"/>
        <v/>
      </c>
      <c r="R50" s="27"/>
      <c r="S50" s="19" t="str">
        <f t="shared" si="31"/>
        <v/>
      </c>
      <c r="T50" s="17" t="str">
        <f t="shared" si="32"/>
        <v/>
      </c>
      <c r="U50" s="21" t="str">
        <f t="shared" si="33"/>
        <v/>
      </c>
      <c r="V50" s="38" t="str">
        <f t="shared" si="34"/>
        <v/>
      </c>
      <c r="W50" s="217" t="str">
        <f t="shared" si="35"/>
        <v/>
      </c>
    </row>
    <row r="51" spans="1:23" x14ac:dyDescent="0.25">
      <c r="A51" s="228">
        <v>47</v>
      </c>
      <c r="B51" s="126" t="s">
        <v>117</v>
      </c>
      <c r="C51" s="36">
        <v>1.57</v>
      </c>
      <c r="D51" s="14">
        <f t="shared" si="21"/>
        <v>9</v>
      </c>
      <c r="E51" s="27">
        <f t="shared" si="22"/>
        <v>8</v>
      </c>
      <c r="F51" s="27">
        <v>5.36</v>
      </c>
      <c r="G51" s="14">
        <f t="shared" si="23"/>
        <v>16</v>
      </c>
      <c r="H51" s="27">
        <f t="shared" si="24"/>
        <v>15</v>
      </c>
      <c r="I51" s="27">
        <v>8</v>
      </c>
      <c r="J51" s="29">
        <f t="shared" si="25"/>
        <v>1</v>
      </c>
      <c r="K51" s="225">
        <f t="shared" si="26"/>
        <v>1</v>
      </c>
      <c r="L51" s="27">
        <v>36</v>
      </c>
      <c r="M51" s="82">
        <f t="shared" si="27"/>
        <v>11</v>
      </c>
      <c r="N51" s="81">
        <f t="shared" si="28"/>
        <v>11</v>
      </c>
      <c r="O51" s="83">
        <v>5.93</v>
      </c>
      <c r="P51" s="14">
        <f t="shared" si="29"/>
        <v>13</v>
      </c>
      <c r="Q51" s="27">
        <f t="shared" si="30"/>
        <v>13</v>
      </c>
      <c r="R51" s="27">
        <v>1.093</v>
      </c>
      <c r="S51" s="19">
        <f t="shared" si="31"/>
        <v>15</v>
      </c>
      <c r="T51" s="17">
        <f t="shared" si="32"/>
        <v>14</v>
      </c>
      <c r="U51" s="21" t="str">
        <f t="shared" si="33"/>
        <v/>
      </c>
      <c r="V51" s="38">
        <f t="shared" si="34"/>
        <v>10.333333333333334</v>
      </c>
      <c r="W51" s="217">
        <v>15</v>
      </c>
    </row>
    <row r="52" spans="1:23" x14ac:dyDescent="0.25">
      <c r="A52" s="228">
        <v>48</v>
      </c>
      <c r="B52" s="126" t="s">
        <v>118</v>
      </c>
      <c r="C52" s="36">
        <v>1.47</v>
      </c>
      <c r="D52" s="14">
        <f t="shared" si="21"/>
        <v>14</v>
      </c>
      <c r="E52" s="27">
        <f t="shared" si="22"/>
        <v>13</v>
      </c>
      <c r="F52" s="27">
        <v>5.55</v>
      </c>
      <c r="G52" s="14">
        <f t="shared" si="23"/>
        <v>16</v>
      </c>
      <c r="H52" s="27">
        <f t="shared" si="24"/>
        <v>15</v>
      </c>
      <c r="I52" s="27">
        <v>1</v>
      </c>
      <c r="J52" s="29">
        <f t="shared" si="25"/>
        <v>11</v>
      </c>
      <c r="K52" s="225">
        <f t="shared" si="26"/>
        <v>10</v>
      </c>
      <c r="L52" s="27">
        <v>42</v>
      </c>
      <c r="M52" s="82">
        <f t="shared" si="27"/>
        <v>5</v>
      </c>
      <c r="N52" s="81">
        <f t="shared" si="28"/>
        <v>5</v>
      </c>
      <c r="O52" s="83">
        <v>5.87</v>
      </c>
      <c r="P52" s="14">
        <f t="shared" si="29"/>
        <v>13</v>
      </c>
      <c r="Q52" s="27">
        <f t="shared" si="30"/>
        <v>13</v>
      </c>
      <c r="R52" s="27">
        <v>1.026</v>
      </c>
      <c r="S52" s="19">
        <f t="shared" si="31"/>
        <v>11</v>
      </c>
      <c r="T52" s="17">
        <f t="shared" si="32"/>
        <v>11</v>
      </c>
      <c r="U52" s="21" t="str">
        <f t="shared" si="33"/>
        <v/>
      </c>
      <c r="V52" s="38">
        <f t="shared" si="34"/>
        <v>11.166666666666666</v>
      </c>
      <c r="W52" s="217">
        <v>21</v>
      </c>
    </row>
    <row r="53" spans="1:23" x14ac:dyDescent="0.25">
      <c r="A53" s="228">
        <v>49</v>
      </c>
      <c r="B53" s="126" t="s">
        <v>119</v>
      </c>
      <c r="C53" s="36">
        <v>1.38</v>
      </c>
      <c r="D53" s="14">
        <f t="shared" si="21"/>
        <v>17</v>
      </c>
      <c r="E53" s="27">
        <f t="shared" si="22"/>
        <v>16</v>
      </c>
      <c r="F53" s="27">
        <v>4.1500000000000004</v>
      </c>
      <c r="G53" s="14">
        <f t="shared" si="23"/>
        <v>19</v>
      </c>
      <c r="H53" s="27">
        <f t="shared" si="24"/>
        <v>18</v>
      </c>
      <c r="I53" s="27">
        <v>1</v>
      </c>
      <c r="J53" s="29">
        <f t="shared" si="25"/>
        <v>11</v>
      </c>
      <c r="K53" s="225">
        <f t="shared" si="26"/>
        <v>10</v>
      </c>
      <c r="L53" s="27">
        <v>40</v>
      </c>
      <c r="M53" s="82">
        <f t="shared" si="27"/>
        <v>6</v>
      </c>
      <c r="N53" s="81">
        <f t="shared" si="28"/>
        <v>6</v>
      </c>
      <c r="O53" s="83">
        <v>6.43</v>
      </c>
      <c r="P53" s="14">
        <f t="shared" si="29"/>
        <v>17</v>
      </c>
      <c r="Q53" s="27">
        <f t="shared" si="30"/>
        <v>17</v>
      </c>
      <c r="R53" s="27">
        <v>1.125</v>
      </c>
      <c r="S53" s="19">
        <f t="shared" si="31"/>
        <v>17</v>
      </c>
      <c r="T53" s="17">
        <f t="shared" si="32"/>
        <v>16</v>
      </c>
      <c r="U53" s="21" t="str">
        <f t="shared" si="33"/>
        <v/>
      </c>
      <c r="V53" s="38">
        <f t="shared" si="34"/>
        <v>13.833333333333334</v>
      </c>
      <c r="W53" s="217">
        <v>25</v>
      </c>
    </row>
    <row r="54" spans="1:23" ht="14.4" x14ac:dyDescent="0.3">
      <c r="A54" s="228">
        <v>50</v>
      </c>
      <c r="B54" s="176" t="s">
        <v>228</v>
      </c>
      <c r="C54" s="36">
        <v>1.54</v>
      </c>
      <c r="D54" s="14">
        <f t="shared" ref="D54:D64" si="36">IF(C54="nav","nav",IF(C54="","",COUNTIF(C$5:C$34,"&gt;"&amp;C54)+1))</f>
        <v>10</v>
      </c>
      <c r="E54" s="27">
        <f t="shared" ref="E54:E64" si="37">IF(OR(U54="nav"),"nav",IF(C54="","",COUNTIFS(C$5:C$34,"&gt;"&amp;C54,U$5:U$34,"&lt;&gt;nav")+1))</f>
        <v>9</v>
      </c>
      <c r="F54" s="27">
        <v>5.5</v>
      </c>
      <c r="G54" s="14">
        <f t="shared" ref="G54:G64" si="38">IF(F54="nav","nav",IF(F54="","",COUNTIF(F$5:F$34,"&gt;"&amp;F54)+1))</f>
        <v>16</v>
      </c>
      <c r="H54" s="27">
        <f t="shared" ref="H54:H64" si="39">IF(OR(U54="nav"),"nav",IF(F54="","",COUNTIFS(F$5:F$34,"&gt;"&amp;F54,U$5:U$34,"&lt;&gt;nav")+1))</f>
        <v>15</v>
      </c>
      <c r="I54" s="27">
        <v>3</v>
      </c>
      <c r="J54" s="29">
        <f t="shared" ref="J54:J64" si="40">IF(I54="nav","nav",IF(I54="","",COUNTIF(I$5:I$34,"&gt;"&amp;I54)+1))</f>
        <v>7</v>
      </c>
      <c r="K54" s="225">
        <f t="shared" ref="K54:K64" si="41">IF(OR(U54="nav"),"nav",IF(I54="","",COUNTIFS(I$5:I$34,"&gt;"&amp;I54,U$5:U$34,"&lt;&gt;nav")+1))</f>
        <v>6</v>
      </c>
      <c r="L54" s="27">
        <v>41</v>
      </c>
      <c r="M54" s="82">
        <f t="shared" ref="M54:M64" si="42">IF(L54="nav","nav",IF(L54="","",COUNTIF(L$5:L$34,"&gt;"&amp;L54)+1))</f>
        <v>6</v>
      </c>
      <c r="N54" s="81">
        <f t="shared" ref="N54:N64" si="43">IF(OR(U54="nav"),"nav",IF(L54="","",COUNTIFS(L$5:L$34,"&gt;"&amp;L54,U$5:U$34,"&lt;&gt;nav")+1))</f>
        <v>6</v>
      </c>
      <c r="O54" s="83">
        <v>6.15</v>
      </c>
      <c r="P54" s="14">
        <f t="shared" ref="P54:P64" si="44">IF(O54="nav","nav",IF(O54="","",COUNTIF(O$5:O$34,"&lt;"&amp;O54)+1))</f>
        <v>15</v>
      </c>
      <c r="Q54" s="27">
        <f t="shared" ref="Q54:Q64" si="45">IF(OR(U54="nav"),"nav",IF(O54="","",COUNTIFS(O$5:O$34,"&lt;"&amp;O54,U$5:U$34,"&lt;&gt;nav")+1))</f>
        <v>15</v>
      </c>
      <c r="R54" s="27">
        <v>1.0289999999999999</v>
      </c>
      <c r="S54" s="19">
        <f t="shared" ref="S54:S64" si="46">IF(R54="nav","nav",IF(R54="","",COUNTIF(R$5:R$34,"&lt;"&amp;R54)+1))</f>
        <v>11</v>
      </c>
      <c r="T54" s="17">
        <f t="shared" ref="T54:T64" si="47">IF(OR(U54="nav"),"nav",IF(R54="","",COUNTIFS(R$5:R$34,"&lt;"&amp;R54,U$5:U$34,"&lt;&gt;nav")+1))</f>
        <v>11</v>
      </c>
      <c r="U54" s="21" t="str">
        <f t="shared" ref="U54:U64" si="48">IF(OR(D54="nav",G54="nav",J54="nav",M54="nav",P54="nav",S54="nav"),"nav","")</f>
        <v/>
      </c>
      <c r="V54" s="38">
        <f t="shared" ref="V54:V64" si="49">IF(OR(AND(D54="",G54="",M54="",P54="",S54="",J54=""),U54="nav"),"",AVERAGE(E54,H54,K54,N54,Q54,T54))</f>
        <v>10.333333333333334</v>
      </c>
      <c r="W54" s="217">
        <v>15</v>
      </c>
    </row>
    <row r="55" spans="1:23" ht="14.4" customHeight="1" x14ac:dyDescent="0.3">
      <c r="A55" s="228">
        <v>51</v>
      </c>
      <c r="B55" s="176" t="s">
        <v>229</v>
      </c>
      <c r="C55" s="36"/>
      <c r="D55" s="14" t="str">
        <f t="shared" si="36"/>
        <v/>
      </c>
      <c r="E55" s="27" t="str">
        <f t="shared" si="37"/>
        <v/>
      </c>
      <c r="F55" s="27"/>
      <c r="G55" s="14" t="str">
        <f t="shared" si="38"/>
        <v/>
      </c>
      <c r="H55" s="27" t="str">
        <f t="shared" si="39"/>
        <v/>
      </c>
      <c r="I55" s="27"/>
      <c r="J55" s="29" t="str">
        <f t="shared" si="40"/>
        <v/>
      </c>
      <c r="K55" s="225" t="str">
        <f t="shared" si="41"/>
        <v/>
      </c>
      <c r="L55" s="27"/>
      <c r="M55" s="82" t="str">
        <f t="shared" si="42"/>
        <v/>
      </c>
      <c r="N55" s="81" t="str">
        <f t="shared" si="43"/>
        <v/>
      </c>
      <c r="O55" s="83"/>
      <c r="P55" s="14" t="str">
        <f t="shared" si="44"/>
        <v/>
      </c>
      <c r="Q55" s="27" t="str">
        <f t="shared" si="45"/>
        <v/>
      </c>
      <c r="R55" s="27"/>
      <c r="S55" s="19" t="str">
        <f t="shared" si="46"/>
        <v/>
      </c>
      <c r="T55" s="17" t="str">
        <f t="shared" si="47"/>
        <v/>
      </c>
      <c r="U55" s="21" t="str">
        <f t="shared" si="48"/>
        <v/>
      </c>
      <c r="V55" s="38" t="str">
        <f t="shared" si="49"/>
        <v/>
      </c>
      <c r="W55" s="217" t="str">
        <f t="shared" ref="W55:W64" si="50">IF(OR(V55="",V55="nav"),"",COUNTIF(V$5:V$34,"&lt;"&amp;V55)+1)</f>
        <v/>
      </c>
    </row>
    <row r="56" spans="1:23" ht="14.4" x14ac:dyDescent="0.3">
      <c r="A56" s="228">
        <v>52</v>
      </c>
      <c r="B56" s="249" t="s">
        <v>409</v>
      </c>
      <c r="C56" s="36">
        <v>1.74</v>
      </c>
      <c r="D56" s="14">
        <f t="shared" si="36"/>
        <v>4</v>
      </c>
      <c r="E56" s="27" t="str">
        <f t="shared" si="37"/>
        <v>nav</v>
      </c>
      <c r="F56" s="27">
        <v>5.9</v>
      </c>
      <c r="G56" s="14">
        <f t="shared" si="38"/>
        <v>12</v>
      </c>
      <c r="H56" s="27" t="str">
        <f t="shared" si="39"/>
        <v>nav</v>
      </c>
      <c r="I56" s="27">
        <v>8</v>
      </c>
      <c r="J56" s="29">
        <f t="shared" si="40"/>
        <v>1</v>
      </c>
      <c r="K56" s="225" t="str">
        <f t="shared" si="41"/>
        <v>nav</v>
      </c>
      <c r="L56" s="27">
        <v>46</v>
      </c>
      <c r="M56" s="82">
        <f t="shared" si="42"/>
        <v>3</v>
      </c>
      <c r="N56" s="81" t="str">
        <f t="shared" si="43"/>
        <v>nav</v>
      </c>
      <c r="O56" s="83" t="s">
        <v>369</v>
      </c>
      <c r="P56" s="14" t="str">
        <f t="shared" si="44"/>
        <v>nav</v>
      </c>
      <c r="Q56" s="27" t="str">
        <f t="shared" si="45"/>
        <v>nav</v>
      </c>
      <c r="R56" s="27">
        <v>0.58899999999999997</v>
      </c>
      <c r="S56" s="19">
        <f t="shared" si="46"/>
        <v>7</v>
      </c>
      <c r="T56" s="17" t="str">
        <f t="shared" si="47"/>
        <v>nav</v>
      </c>
      <c r="U56" s="21" t="str">
        <f t="shared" si="48"/>
        <v>nav</v>
      </c>
      <c r="V56" s="38" t="str">
        <f t="shared" si="49"/>
        <v/>
      </c>
      <c r="W56" s="217" t="str">
        <f t="shared" si="50"/>
        <v/>
      </c>
    </row>
    <row r="57" spans="1:23" ht="14.4" x14ac:dyDescent="0.3">
      <c r="A57" s="228">
        <v>53</v>
      </c>
      <c r="B57" s="250" t="s">
        <v>410</v>
      </c>
      <c r="C57" s="36">
        <v>1.42</v>
      </c>
      <c r="D57" s="14">
        <f t="shared" si="36"/>
        <v>15</v>
      </c>
      <c r="E57" s="27" t="str">
        <f t="shared" si="37"/>
        <v>nav</v>
      </c>
      <c r="F57" s="27">
        <v>5.17</v>
      </c>
      <c r="G57" s="14">
        <f t="shared" si="38"/>
        <v>18</v>
      </c>
      <c r="H57" s="27" t="str">
        <f t="shared" si="39"/>
        <v>nav</v>
      </c>
      <c r="I57" s="27">
        <v>0</v>
      </c>
      <c r="J57" s="29">
        <f t="shared" si="40"/>
        <v>12</v>
      </c>
      <c r="K57" s="225" t="str">
        <f t="shared" si="41"/>
        <v>nav</v>
      </c>
      <c r="L57" s="27">
        <v>44</v>
      </c>
      <c r="M57" s="82">
        <f t="shared" si="42"/>
        <v>5</v>
      </c>
      <c r="N57" s="81" t="str">
        <f t="shared" si="43"/>
        <v>nav</v>
      </c>
      <c r="O57" s="83" t="s">
        <v>369</v>
      </c>
      <c r="P57" s="14" t="str">
        <f t="shared" si="44"/>
        <v>nav</v>
      </c>
      <c r="Q57" s="27" t="str">
        <f t="shared" si="45"/>
        <v>nav</v>
      </c>
      <c r="R57" s="27">
        <v>1.0449999999999999</v>
      </c>
      <c r="S57" s="19">
        <f t="shared" si="46"/>
        <v>12</v>
      </c>
      <c r="T57" s="17" t="str">
        <f t="shared" si="47"/>
        <v>nav</v>
      </c>
      <c r="U57" s="21" t="str">
        <f t="shared" si="48"/>
        <v>nav</v>
      </c>
      <c r="V57" s="38" t="str">
        <f t="shared" si="49"/>
        <v/>
      </c>
      <c r="W57" s="217" t="str">
        <f t="shared" si="50"/>
        <v/>
      </c>
    </row>
    <row r="58" spans="1:23" ht="15.6" customHeight="1" x14ac:dyDescent="0.3">
      <c r="A58" s="228">
        <v>54</v>
      </c>
      <c r="B58" s="250" t="s">
        <v>454</v>
      </c>
      <c r="C58" s="36"/>
      <c r="D58" s="14" t="str">
        <f t="shared" si="36"/>
        <v/>
      </c>
      <c r="E58" s="27" t="str">
        <f t="shared" si="37"/>
        <v/>
      </c>
      <c r="F58" s="27"/>
      <c r="G58" s="14" t="str">
        <f t="shared" si="38"/>
        <v/>
      </c>
      <c r="H58" s="27" t="str">
        <f t="shared" si="39"/>
        <v/>
      </c>
      <c r="I58" s="27"/>
      <c r="J58" s="29" t="str">
        <f t="shared" si="40"/>
        <v/>
      </c>
      <c r="K58" s="225" t="str">
        <f t="shared" si="41"/>
        <v/>
      </c>
      <c r="L58" s="27"/>
      <c r="M58" s="82" t="str">
        <f t="shared" si="42"/>
        <v/>
      </c>
      <c r="N58" s="81" t="str">
        <f t="shared" si="43"/>
        <v/>
      </c>
      <c r="O58" s="83"/>
      <c r="P58" s="14" t="str">
        <f t="shared" si="44"/>
        <v/>
      </c>
      <c r="Q58" s="27" t="str">
        <f t="shared" si="45"/>
        <v/>
      </c>
      <c r="R58" s="27"/>
      <c r="S58" s="19" t="str">
        <f t="shared" si="46"/>
        <v/>
      </c>
      <c r="T58" s="17" t="str">
        <f t="shared" si="47"/>
        <v/>
      </c>
      <c r="U58" s="21" t="str">
        <f t="shared" si="48"/>
        <v/>
      </c>
      <c r="V58" s="38" t="str">
        <f t="shared" si="49"/>
        <v/>
      </c>
      <c r="W58" s="217" t="str">
        <f t="shared" si="50"/>
        <v/>
      </c>
    </row>
    <row r="59" spans="1:23" ht="14.4" x14ac:dyDescent="0.3">
      <c r="A59" s="228">
        <v>55</v>
      </c>
      <c r="B59" s="250" t="s">
        <v>458</v>
      </c>
      <c r="C59" s="36">
        <v>1.4</v>
      </c>
      <c r="D59" s="14">
        <f t="shared" si="36"/>
        <v>16</v>
      </c>
      <c r="E59" s="27">
        <f t="shared" si="37"/>
        <v>15</v>
      </c>
      <c r="F59" s="27">
        <v>5.2</v>
      </c>
      <c r="G59" s="14">
        <f t="shared" si="38"/>
        <v>18</v>
      </c>
      <c r="H59" s="27">
        <f t="shared" si="39"/>
        <v>17</v>
      </c>
      <c r="I59" s="27">
        <v>7</v>
      </c>
      <c r="J59" s="29">
        <f t="shared" si="40"/>
        <v>1</v>
      </c>
      <c r="K59" s="225">
        <f t="shared" si="41"/>
        <v>1</v>
      </c>
      <c r="L59" s="27">
        <v>50</v>
      </c>
      <c r="M59" s="82">
        <f t="shared" si="42"/>
        <v>2</v>
      </c>
      <c r="N59" s="81">
        <f t="shared" si="43"/>
        <v>2</v>
      </c>
      <c r="O59" s="83">
        <v>5.78</v>
      </c>
      <c r="P59" s="14">
        <f t="shared" si="44"/>
        <v>12</v>
      </c>
      <c r="Q59" s="27">
        <f t="shared" si="45"/>
        <v>12</v>
      </c>
      <c r="R59" s="27">
        <v>0.55400000000000005</v>
      </c>
      <c r="S59" s="19">
        <f t="shared" si="46"/>
        <v>2</v>
      </c>
      <c r="T59" s="17">
        <f t="shared" si="47"/>
        <v>2</v>
      </c>
      <c r="U59" s="21" t="str">
        <f t="shared" si="48"/>
        <v/>
      </c>
      <c r="V59" s="38">
        <f t="shared" si="49"/>
        <v>8.1666666666666661</v>
      </c>
      <c r="W59" s="217">
        <f t="shared" si="50"/>
        <v>10</v>
      </c>
    </row>
    <row r="60" spans="1:23" ht="14.4" x14ac:dyDescent="0.3">
      <c r="A60" s="228">
        <v>56</v>
      </c>
      <c r="B60" s="250" t="s">
        <v>411</v>
      </c>
      <c r="C60" s="36">
        <v>1.63</v>
      </c>
      <c r="D60" s="14">
        <f t="shared" si="36"/>
        <v>7</v>
      </c>
      <c r="E60" s="27">
        <f t="shared" si="37"/>
        <v>7</v>
      </c>
      <c r="F60" s="27">
        <v>6.65</v>
      </c>
      <c r="G60" s="14">
        <f t="shared" si="38"/>
        <v>7</v>
      </c>
      <c r="H60" s="27">
        <f t="shared" si="39"/>
        <v>6</v>
      </c>
      <c r="I60" s="27">
        <v>3</v>
      </c>
      <c r="J60" s="29">
        <f t="shared" si="40"/>
        <v>7</v>
      </c>
      <c r="K60" s="225">
        <f t="shared" si="41"/>
        <v>6</v>
      </c>
      <c r="L60" s="27">
        <v>37</v>
      </c>
      <c r="M60" s="82">
        <f t="shared" si="42"/>
        <v>10</v>
      </c>
      <c r="N60" s="81">
        <f t="shared" si="43"/>
        <v>10</v>
      </c>
      <c r="O60" s="83">
        <v>5.6</v>
      </c>
      <c r="P60" s="14">
        <f t="shared" si="44"/>
        <v>8</v>
      </c>
      <c r="Q60" s="27">
        <f t="shared" si="45"/>
        <v>8</v>
      </c>
      <c r="R60" s="27">
        <v>0.55900000000000005</v>
      </c>
      <c r="S60" s="19">
        <f t="shared" si="46"/>
        <v>2</v>
      </c>
      <c r="T60" s="17">
        <f t="shared" si="47"/>
        <v>2</v>
      </c>
      <c r="U60" s="21" t="str">
        <f t="shared" si="48"/>
        <v/>
      </c>
      <c r="V60" s="38">
        <f t="shared" si="49"/>
        <v>6.5</v>
      </c>
      <c r="W60" s="217">
        <v>9</v>
      </c>
    </row>
    <row r="61" spans="1:23" ht="14.4" x14ac:dyDescent="0.3">
      <c r="A61" s="228">
        <v>57</v>
      </c>
      <c r="B61" s="251" t="s">
        <v>455</v>
      </c>
      <c r="C61" s="36">
        <v>1.53</v>
      </c>
      <c r="D61" s="14">
        <f t="shared" si="36"/>
        <v>12</v>
      </c>
      <c r="E61" s="27">
        <f t="shared" si="37"/>
        <v>11</v>
      </c>
      <c r="F61" s="27">
        <v>7.08</v>
      </c>
      <c r="G61" s="14">
        <f t="shared" si="38"/>
        <v>4</v>
      </c>
      <c r="H61" s="27">
        <f t="shared" si="39"/>
        <v>4</v>
      </c>
      <c r="I61" s="27">
        <v>2</v>
      </c>
      <c r="J61" s="29">
        <f t="shared" si="40"/>
        <v>8</v>
      </c>
      <c r="K61" s="225">
        <f t="shared" si="41"/>
        <v>7</v>
      </c>
      <c r="L61" s="27">
        <v>39</v>
      </c>
      <c r="M61" s="82">
        <f t="shared" si="42"/>
        <v>8</v>
      </c>
      <c r="N61" s="81">
        <f t="shared" si="43"/>
        <v>8</v>
      </c>
      <c r="O61" s="83">
        <v>5.28</v>
      </c>
      <c r="P61" s="14">
        <f t="shared" si="44"/>
        <v>2</v>
      </c>
      <c r="Q61" s="27">
        <f t="shared" si="45"/>
        <v>2</v>
      </c>
      <c r="R61" s="27">
        <v>0.53500000000000003</v>
      </c>
      <c r="S61" s="19">
        <f t="shared" si="46"/>
        <v>1</v>
      </c>
      <c r="T61" s="17">
        <f t="shared" si="47"/>
        <v>1</v>
      </c>
      <c r="U61" s="21" t="str">
        <f t="shared" si="48"/>
        <v/>
      </c>
      <c r="V61" s="38">
        <f t="shared" si="49"/>
        <v>5.5</v>
      </c>
      <c r="W61" s="217">
        <v>7</v>
      </c>
    </row>
    <row r="62" spans="1:23" ht="14.4" x14ac:dyDescent="0.3">
      <c r="A62" s="228">
        <v>58</v>
      </c>
      <c r="B62" s="251" t="s">
        <v>456</v>
      </c>
      <c r="C62" s="36">
        <v>1.66</v>
      </c>
      <c r="D62" s="14">
        <f t="shared" si="36"/>
        <v>7</v>
      </c>
      <c r="E62" s="27">
        <f t="shared" si="37"/>
        <v>7</v>
      </c>
      <c r="F62" s="27">
        <v>5.95</v>
      </c>
      <c r="G62" s="14">
        <f t="shared" si="38"/>
        <v>12</v>
      </c>
      <c r="H62" s="27">
        <f t="shared" si="39"/>
        <v>11</v>
      </c>
      <c r="I62" s="27">
        <v>2</v>
      </c>
      <c r="J62" s="29">
        <f t="shared" si="40"/>
        <v>8</v>
      </c>
      <c r="K62" s="225">
        <f t="shared" si="41"/>
        <v>7</v>
      </c>
      <c r="L62" s="27">
        <v>39</v>
      </c>
      <c r="M62" s="82">
        <f t="shared" si="42"/>
        <v>8</v>
      </c>
      <c r="N62" s="81">
        <f t="shared" si="43"/>
        <v>8</v>
      </c>
      <c r="O62" s="83">
        <v>5.72</v>
      </c>
      <c r="P62" s="14">
        <f t="shared" si="44"/>
        <v>10</v>
      </c>
      <c r="Q62" s="27">
        <f t="shared" si="45"/>
        <v>10</v>
      </c>
      <c r="R62" s="27">
        <v>0.56599999999999995</v>
      </c>
      <c r="S62" s="19">
        <f t="shared" si="46"/>
        <v>2</v>
      </c>
      <c r="T62" s="17">
        <f t="shared" si="47"/>
        <v>2</v>
      </c>
      <c r="U62" s="21" t="str">
        <f t="shared" si="48"/>
        <v/>
      </c>
      <c r="V62" s="38">
        <f t="shared" si="49"/>
        <v>7.5</v>
      </c>
      <c r="W62" s="217">
        <f t="shared" si="50"/>
        <v>8</v>
      </c>
    </row>
    <row r="63" spans="1:23" ht="13.2" customHeight="1" x14ac:dyDescent="0.3">
      <c r="A63" s="228">
        <v>59</v>
      </c>
      <c r="B63" s="251" t="s">
        <v>457</v>
      </c>
      <c r="C63" s="36">
        <v>1.7</v>
      </c>
      <c r="D63" s="14">
        <f t="shared" si="36"/>
        <v>5</v>
      </c>
      <c r="E63" s="27" t="str">
        <f t="shared" si="37"/>
        <v>nav</v>
      </c>
      <c r="F63" s="27">
        <v>7.13</v>
      </c>
      <c r="G63" s="14">
        <f t="shared" si="38"/>
        <v>3</v>
      </c>
      <c r="H63" s="27" t="str">
        <f t="shared" si="39"/>
        <v>nav</v>
      </c>
      <c r="I63" s="27">
        <v>1</v>
      </c>
      <c r="J63" s="29">
        <f t="shared" si="40"/>
        <v>11</v>
      </c>
      <c r="K63" s="225" t="str">
        <f t="shared" si="41"/>
        <v>nav</v>
      </c>
      <c r="L63" s="27">
        <v>40</v>
      </c>
      <c r="M63" s="82">
        <f t="shared" si="42"/>
        <v>6</v>
      </c>
      <c r="N63" s="81" t="str">
        <f t="shared" si="43"/>
        <v>nav</v>
      </c>
      <c r="O63" s="83" t="s">
        <v>320</v>
      </c>
      <c r="P63" s="14" t="str">
        <f t="shared" si="44"/>
        <v>nav</v>
      </c>
      <c r="Q63" s="27" t="str">
        <f t="shared" si="45"/>
        <v>nav</v>
      </c>
      <c r="R63" s="27">
        <v>1.0049999999999999</v>
      </c>
      <c r="S63" s="19">
        <f t="shared" si="46"/>
        <v>10</v>
      </c>
      <c r="T63" s="17" t="str">
        <f t="shared" si="47"/>
        <v>nav</v>
      </c>
      <c r="U63" s="21" t="str">
        <f t="shared" si="48"/>
        <v>nav</v>
      </c>
      <c r="V63" s="38" t="str">
        <f t="shared" si="49"/>
        <v/>
      </c>
      <c r="W63" s="217" t="str">
        <f t="shared" si="50"/>
        <v/>
      </c>
    </row>
    <row r="64" spans="1:23" ht="14.4" x14ac:dyDescent="0.3">
      <c r="B64" s="251"/>
      <c r="C64" s="36"/>
      <c r="D64" s="14" t="str">
        <f t="shared" si="36"/>
        <v/>
      </c>
      <c r="E64" s="27" t="str">
        <f t="shared" si="37"/>
        <v/>
      </c>
      <c r="F64" s="27"/>
      <c r="G64" s="14" t="str">
        <f t="shared" si="38"/>
        <v/>
      </c>
      <c r="H64" s="27" t="str">
        <f t="shared" si="39"/>
        <v/>
      </c>
      <c r="I64" s="27"/>
      <c r="J64" s="29" t="str">
        <f t="shared" si="40"/>
        <v/>
      </c>
      <c r="K64" s="225" t="str">
        <f t="shared" si="41"/>
        <v/>
      </c>
      <c r="L64" s="27"/>
      <c r="M64" s="82" t="str">
        <f t="shared" si="42"/>
        <v/>
      </c>
      <c r="N64" s="81" t="str">
        <f t="shared" si="43"/>
        <v/>
      </c>
      <c r="O64" s="83"/>
      <c r="P64" s="14" t="str">
        <f t="shared" si="44"/>
        <v/>
      </c>
      <c r="Q64" s="27" t="str">
        <f t="shared" si="45"/>
        <v/>
      </c>
      <c r="R64" s="27"/>
      <c r="S64" s="19" t="str">
        <f t="shared" si="46"/>
        <v/>
      </c>
      <c r="T64" s="17" t="str">
        <f t="shared" si="47"/>
        <v/>
      </c>
      <c r="U64" s="21" t="str">
        <f t="shared" si="48"/>
        <v/>
      </c>
      <c r="V64" s="38" t="str">
        <f t="shared" si="49"/>
        <v/>
      </c>
      <c r="W64" s="85" t="str">
        <f t="shared" si="50"/>
        <v/>
      </c>
    </row>
  </sheetData>
  <mergeCells count="21">
    <mergeCell ref="W2:W4"/>
    <mergeCell ref="A3:A4"/>
    <mergeCell ref="B3:B4"/>
    <mergeCell ref="C3:D3"/>
    <mergeCell ref="E3:E4"/>
    <mergeCell ref="F3:G3"/>
    <mergeCell ref="O3:P3"/>
    <mergeCell ref="A2:B2"/>
    <mergeCell ref="C2:N2"/>
    <mergeCell ref="O2:T2"/>
    <mergeCell ref="U2:V2"/>
    <mergeCell ref="H3:H4"/>
    <mergeCell ref="I3:J3"/>
    <mergeCell ref="K3:K4"/>
    <mergeCell ref="L3:M3"/>
    <mergeCell ref="N3:N4"/>
    <mergeCell ref="Q3:Q4"/>
    <mergeCell ref="R3:S3"/>
    <mergeCell ref="T3:T4"/>
    <mergeCell ref="U3:U4"/>
    <mergeCell ref="V3:V4"/>
  </mergeCells>
  <pageMargins left="0.78740157480314965" right="0.19685039370078741" top="0.78740157480314965" bottom="0.39370078740157483" header="0" footer="0"/>
  <pageSetup paperSize="9" orientation="landscape" horizontalDpi="4294967293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1999.-2000. F1</vt:lpstr>
      <vt:lpstr>1999.-2000.m.  F1</vt:lpstr>
      <vt:lpstr>2001.-2002.  F2</vt:lpstr>
      <vt:lpstr>2001.-2002.m.  F2</vt:lpstr>
      <vt:lpstr>2003.-2004.  F3</vt:lpstr>
      <vt:lpstr>2003.-2004.m.  F3</vt:lpstr>
      <vt:lpstr>2005.-2006.   F4</vt:lpstr>
      <vt:lpstr>2005.-2006.m.  F4</vt:lpstr>
      <vt:lpstr>2007.-2008.  F5 </vt:lpstr>
      <vt:lpstr>2007.-2008.m.  F5</vt:lpstr>
      <vt:lpstr>2009.-2010.  F6</vt:lpstr>
      <vt:lpstr>2009.-2010.m.  F6</vt:lpstr>
      <vt:lpstr>3 mēģinājumi</vt:lpstr>
      <vt:lpstr>Lapa1</vt:lpstr>
      <vt:lpstr>'1999.-2000. F1'!Print_Area</vt:lpstr>
      <vt:lpstr>'1999.-2000.m.  F1'!Print_Area</vt:lpstr>
      <vt:lpstr>'2001.-2002.  F2'!Print_Area</vt:lpstr>
      <vt:lpstr>'2001.-2002.m.  F2'!Print_Area</vt:lpstr>
      <vt:lpstr>'2003.-2004.m.  F3'!Print_Area</vt:lpstr>
      <vt:lpstr>'2005.-2006.   F4'!Print_Area</vt:lpstr>
      <vt:lpstr>'2005.-2006.m.  F4'!Print_Area</vt:lpstr>
      <vt:lpstr>'2007.-2008.  F5 '!Print_Area</vt:lpstr>
      <vt:lpstr>'2007.-2008.m.  F5'!Print_Area</vt:lpstr>
      <vt:lpstr>'2009.-2010.m.  F6'!Print_Area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BALANDIS</dc:creator>
  <cp:lastModifiedBy>AlBJSS</cp:lastModifiedBy>
  <cp:revision>12</cp:revision>
  <cp:lastPrinted>2017-10-24T13:22:03Z</cp:lastPrinted>
  <dcterms:created xsi:type="dcterms:W3CDTF">2013-05-14T11:25:49Z</dcterms:created>
  <dcterms:modified xsi:type="dcterms:W3CDTF">2017-10-25T05:57:42Z</dcterms:modified>
</cp:coreProperties>
</file>